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enp.by\_price\"/>
    </mc:Choice>
  </mc:AlternateContent>
  <xr:revisionPtr revIDLastSave="0" documentId="13_ncr:1_{0FAEAA4D-0DDE-4A6C-97E0-CDFA9FEC25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НПА и ТНПА" sheetId="6" r:id="rId1"/>
  </sheets>
  <definedNames>
    <definedName name="_xlnm._FilterDatabase" localSheetId="0" hidden="1">'НПА и ТНПА'!$B$27:$P$115</definedName>
    <definedName name="_xlnm.Print_Area" localSheetId="0">'НПА и ТНПА'!$A$1:$I$137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6" l="1"/>
  <c r="H22" i="6"/>
  <c r="I16" i="6"/>
  <c r="H16" i="6"/>
  <c r="I20" i="6"/>
  <c r="H20" i="6"/>
  <c r="I127" i="6"/>
  <c r="H127" i="6"/>
  <c r="H21" i="6"/>
  <c r="I21" i="6"/>
  <c r="I120" i="6"/>
  <c r="H120" i="6"/>
  <c r="I22" i="6"/>
  <c r="G14" i="6"/>
  <c r="F14" i="6"/>
  <c r="I132" i="6"/>
  <c r="H132" i="6"/>
  <c r="I31" i="6"/>
  <c r="I24" i="6"/>
  <c r="H24" i="6"/>
  <c r="I23" i="6"/>
  <c r="H23" i="6"/>
  <c r="I130" i="6"/>
  <c r="H130" i="6"/>
  <c r="I25" i="6"/>
  <c r="H25" i="6"/>
  <c r="I121" i="6"/>
  <c r="H121" i="6"/>
  <c r="I26" i="6"/>
  <c r="H26" i="6"/>
  <c r="I119" i="6"/>
  <c r="H119" i="6"/>
  <c r="I107" i="6"/>
  <c r="H107" i="6"/>
  <c r="I123" i="6"/>
  <c r="H123" i="6"/>
  <c r="I71" i="6"/>
  <c r="H71" i="6"/>
  <c r="I67" i="6"/>
  <c r="H67" i="6"/>
  <c r="I88" i="6"/>
  <c r="H88" i="6"/>
  <c r="H125" i="6"/>
  <c r="I125" i="6"/>
  <c r="I128" i="6"/>
  <c r="H128" i="6"/>
  <c r="I118" i="6"/>
  <c r="H118" i="6"/>
  <c r="I28" i="6"/>
  <c r="H28" i="6"/>
  <c r="H77" i="6"/>
  <c r="I77" i="6"/>
  <c r="I117" i="6"/>
  <c r="H117" i="6"/>
  <c r="H103" i="6"/>
  <c r="I103" i="6"/>
  <c r="H48" i="6"/>
  <c r="I48" i="6"/>
  <c r="H104" i="6"/>
  <c r="I104" i="6"/>
  <c r="H76" i="6"/>
  <c r="I76" i="6"/>
  <c r="I73" i="6"/>
  <c r="H73" i="6"/>
  <c r="I116" i="6"/>
  <c r="I29" i="6"/>
  <c r="I47" i="6"/>
  <c r="H29" i="6"/>
  <c r="H47" i="6"/>
  <c r="I109" i="6"/>
  <c r="H109" i="6"/>
  <c r="I19" i="6"/>
  <c r="H19" i="6"/>
  <c r="I17" i="6"/>
  <c r="H17" i="6"/>
  <c r="I79" i="6"/>
  <c r="H79" i="6"/>
  <c r="I69" i="6"/>
  <c r="H69" i="6"/>
  <c r="I129" i="6"/>
  <c r="I126" i="6"/>
  <c r="H126" i="6"/>
  <c r="I124" i="6"/>
  <c r="H124" i="6"/>
  <c r="I32" i="6"/>
  <c r="H32" i="6"/>
  <c r="I113" i="6"/>
  <c r="H113" i="6"/>
  <c r="I112" i="6"/>
  <c r="H112" i="6"/>
  <c r="I110" i="6"/>
  <c r="H110" i="6"/>
  <c r="I111" i="6"/>
  <c r="H111" i="6"/>
  <c r="I108" i="6"/>
  <c r="H108" i="6"/>
  <c r="I106" i="6"/>
  <c r="H106" i="6"/>
  <c r="I105" i="6"/>
  <c r="H105" i="6"/>
  <c r="I102" i="6"/>
  <c r="H102" i="6"/>
  <c r="I101" i="6"/>
  <c r="H101" i="6"/>
  <c r="I100" i="6"/>
  <c r="H100" i="6"/>
  <c r="I99" i="6"/>
  <c r="H99" i="6"/>
  <c r="I98" i="6"/>
  <c r="H98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7" i="6"/>
  <c r="H87" i="6"/>
  <c r="I86" i="6"/>
  <c r="H86" i="6"/>
  <c r="I85" i="6"/>
  <c r="H85" i="6"/>
  <c r="I83" i="6"/>
  <c r="H83" i="6"/>
  <c r="I82" i="6"/>
  <c r="H82" i="6"/>
  <c r="I81" i="6"/>
  <c r="H81" i="6"/>
  <c r="I80" i="6"/>
  <c r="H80" i="6"/>
  <c r="I75" i="6"/>
  <c r="H75" i="6"/>
  <c r="I72" i="6"/>
  <c r="H72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6" i="6"/>
  <c r="H46" i="6"/>
  <c r="I45" i="6"/>
  <c r="H45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18" i="6"/>
  <c r="H18" i="6"/>
  <c r="I30" i="6"/>
  <c r="H30" i="6"/>
  <c r="I114" i="6"/>
  <c r="H114" i="6"/>
  <c r="I115" i="6"/>
  <c r="H115" i="6"/>
  <c r="I70" i="6"/>
  <c r="H70" i="6"/>
  <c r="I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6" authorId="0" shapeId="0" xr:uid="{A90E9405-25E5-43AB-8FBF-2999BE96736A}">
      <text>
        <r>
          <rPr>
            <b/>
            <sz val="11"/>
            <color indexed="81"/>
            <rFont val="Tahoma"/>
            <family val="2"/>
          </rPr>
          <t xml:space="preserve">Новая
</t>
        </r>
        <r>
          <rPr>
            <sz val="11"/>
            <color indexed="81"/>
            <rFont val="Tahoma"/>
            <family val="2"/>
          </rPr>
          <t xml:space="preserve">Вступление в силу </t>
        </r>
        <r>
          <rPr>
            <b/>
            <sz val="11"/>
            <color indexed="81"/>
            <rFont val="Tahoma"/>
            <family val="2"/>
          </rPr>
          <t xml:space="preserve">11 июля 2026 г.
</t>
        </r>
        <r>
          <rPr>
            <sz val="11"/>
            <color indexed="81"/>
            <rFont val="Tahoma"/>
            <family val="2"/>
          </rPr>
          <t xml:space="preserve">
Утверждена Постановлением Совета Министров Республики Беларусь от </t>
        </r>
        <r>
          <rPr>
            <b/>
            <sz val="11"/>
            <color indexed="81"/>
            <rFont val="Tahoma"/>
            <family val="2"/>
          </rPr>
          <t>7 апреля 2026 г. № 168</t>
        </r>
      </text>
    </comment>
    <comment ref="C17" authorId="0" shapeId="0" xr:uid="{6ED7BA2B-3D96-4765-A52E-82DE82C1A8F2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1 января 2026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от 31 декабря 2025 г. </t>
        </r>
        <r>
          <rPr>
            <b/>
            <sz val="11"/>
            <color indexed="81"/>
            <rFont val="Tahoma"/>
            <family val="2"/>
          </rPr>
          <t>№ 825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18" authorId="0" shapeId="0" xr:uid="{5A968430-3527-4F3E-8629-C4382E372CA8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января 2026 г.
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</t>
        </r>
        <r>
          <rPr>
            <b/>
            <sz val="11"/>
            <color indexed="81"/>
            <rFont val="Tahoma"/>
            <family val="2"/>
          </rPr>
          <t>от 31 декабря 2025 г. № 825 
304</t>
        </r>
      </text>
    </comment>
    <comment ref="C19" authorId="0" shapeId="0" xr:uid="{1E3E6B49-8148-4001-8A0C-428E2ED9F1F9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1 января 2026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от 30 декабря 2025 г. </t>
        </r>
        <r>
          <rPr>
            <b/>
            <sz val="11"/>
            <color indexed="81"/>
            <rFont val="Tahoma"/>
            <family val="2"/>
          </rPr>
          <t>№ 802</t>
        </r>
      </text>
    </comment>
    <comment ref="C20" authorId="0" shapeId="0" xr:uid="{EF4D9B7F-C4C6-42AD-9E2D-9634128647B5}">
      <text>
        <r>
          <rPr>
            <b/>
            <sz val="11"/>
            <color indexed="81"/>
            <rFont val="Tahoma"/>
            <family val="2"/>
            <charset val="204"/>
          </rPr>
          <t>Вступление в силу:</t>
        </r>
        <r>
          <rPr>
            <sz val="11"/>
            <color indexed="81"/>
            <rFont val="Tahoma"/>
            <family val="2"/>
            <charset val="204"/>
          </rPr>
          <t xml:space="preserve"> 17 августа 2026 г.
</t>
        </r>
        <r>
          <rPr>
            <b/>
            <sz val="11"/>
            <color indexed="81"/>
            <rFont val="Tahoma"/>
            <family val="2"/>
            <charset val="204"/>
          </rPr>
          <t>Утв.</t>
        </r>
        <r>
          <rPr>
            <sz val="11"/>
            <color indexed="81"/>
            <rFont val="Tahoma"/>
            <family val="2"/>
            <charset val="204"/>
          </rPr>
          <t xml:space="preserve"> Постановление Министерства энергетики от 15 мая 2026 г. № 15</t>
        </r>
      </text>
    </comment>
    <comment ref="C21" authorId="0" shapeId="0" xr:uid="{5863AAA6-BC8E-4F39-A404-FB7CF8D70752}">
      <text>
        <r>
          <rPr>
            <b/>
            <sz val="10"/>
            <color indexed="81"/>
            <rFont val="Tahoma"/>
            <family val="2"/>
            <charset val="204"/>
          </rPr>
          <t>Изменения:</t>
        </r>
        <r>
          <rPr>
            <sz val="10"/>
            <color indexed="81"/>
            <rFont val="Tahoma"/>
            <family val="2"/>
            <charset val="204"/>
          </rPr>
          <t xml:space="preserve"> Постановление Министерства труда и социальной защиты от 7 апреля 2026 г. № 18/26
</t>
        </r>
        <r>
          <rPr>
            <b/>
            <sz val="10"/>
            <color indexed="81"/>
            <rFont val="Tahoma"/>
            <family val="2"/>
            <charset val="204"/>
          </rPr>
          <t>Вступление всилу</t>
        </r>
        <r>
          <rPr>
            <sz val="10"/>
            <color indexed="81"/>
            <rFont val="Tahoma"/>
            <family val="2"/>
            <charset val="204"/>
          </rPr>
          <t>: 26 апреля 2026 г.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F2BBC917-2122-4F11-AB8B-69FD33FDAB1C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г.,</t>
        </r>
        <r>
          <rPr>
            <sz val="11"/>
            <color indexed="81"/>
            <rFont val="Tahoma"/>
            <family val="2"/>
            <charset val="204"/>
          </rPr>
          <t xml:space="preserve"> с изменениями и дополнениями, внесенными Законами Республики Беларусь от 8 июля 2024 г. № 25‑З и от 9 декабря 2025 г. № 110‑З</t>
        </r>
      </text>
    </comment>
    <comment ref="C24" authorId="0" shapeId="0" xr:uid="{B3CF7E1F-7ECC-40E5-98F6-8BB9B740D123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</t>
        </r>
        <r>
          <rPr>
            <sz val="11"/>
            <color indexed="81"/>
            <rFont val="Tahoma"/>
            <family val="2"/>
            <charset val="204"/>
          </rPr>
          <t xml:space="preserve">, с изменениями, внесенными Законом от 30 декабря 2025 г. № 127-З 
В тексте также приведены изменения, вступающие в силу </t>
        </r>
        <r>
          <rPr>
            <b/>
            <sz val="11"/>
            <color indexed="81"/>
            <rFont val="Tahoma"/>
            <family val="2"/>
            <charset val="204"/>
          </rPr>
          <t>1 апреля</t>
        </r>
        <r>
          <rPr>
            <sz val="11"/>
            <color indexed="81"/>
            <rFont val="Tahoma"/>
            <family val="2"/>
            <charset val="204"/>
          </rPr>
          <t xml:space="preserve"> и </t>
        </r>
        <r>
          <rPr>
            <b/>
            <sz val="11"/>
            <color indexed="81"/>
            <rFont val="Tahoma"/>
            <family val="2"/>
            <charset val="204"/>
          </rPr>
          <t>1 июля 2025 г.</t>
        </r>
        <r>
          <rPr>
            <sz val="11"/>
            <color indexed="81"/>
            <rFont val="Tahoma"/>
            <family val="2"/>
            <charset val="204"/>
          </rPr>
          <t xml:space="preserve">, которые снабжены примечаниями с указанием даты их вступления в силу. 
</t>
        </r>
        <r>
          <rPr>
            <sz val="11"/>
            <color indexed="81"/>
            <rFont val="Tahoma"/>
            <family val="2"/>
            <charset val="204"/>
          </rPr>
          <t xml:space="preserve">
Отгрузка - в течение февраль 2026 г.</t>
        </r>
      </text>
    </comment>
    <comment ref="C25" authorId="0" shapeId="0" xr:uid="{8D550A45-D4D7-4D32-AC38-4B363A36EAC5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>с 20 марта  2026 г.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Внесены</t>
        </r>
        <r>
          <rPr>
            <sz val="11"/>
            <color indexed="81"/>
            <rFont val="Tahoma"/>
            <family val="2"/>
          </rPr>
          <t xml:space="preserve"> Законом Республики Беларусь от 16 марта 2026 г. № 134-З</t>
        </r>
      </text>
    </comment>
    <comment ref="C26" authorId="0" shapeId="0" xr:uid="{ABAF3657-55BF-474A-BB85-EB53BB5A071E}">
      <text>
        <r>
          <rPr>
            <b/>
            <sz val="11"/>
            <color indexed="81"/>
            <rFont val="Tahoma"/>
            <family val="2"/>
          </rPr>
          <t>Новые Правила</t>
        </r>
        <r>
          <rPr>
            <sz val="11"/>
            <color indexed="81"/>
            <rFont val="Tahoma"/>
            <family val="2"/>
            <charset val="204"/>
          </rPr>
          <t xml:space="preserve">, утв. постановлением Совета Министров Республики Беларусь от </t>
        </r>
        <r>
          <rPr>
            <sz val="11"/>
            <color indexed="81"/>
            <rFont val="Tahoma"/>
            <family val="2"/>
          </rPr>
          <t xml:space="preserve">23 марта 2026 г. № 134. 
</t>
        </r>
        <r>
          <rPr>
            <b/>
            <sz val="11"/>
            <color indexed="81"/>
            <rFont val="Tahoma"/>
            <family val="2"/>
          </rPr>
          <t>Вступление в силу: 25 апреля 2026 г.</t>
        </r>
        <r>
          <rPr>
            <sz val="11"/>
            <color indexed="81"/>
            <rFont val="Tahoma"/>
            <family val="2"/>
          </rPr>
          <t xml:space="preserve"> </t>
        </r>
      </text>
    </comment>
    <comment ref="C32" authorId="0" shapeId="0" xr:uid="{5ADDF71A-18E5-4983-B8FB-8EC7258A8FA4}">
      <text>
        <r>
          <rPr>
            <b/>
            <sz val="11"/>
            <color indexed="81"/>
            <rFont val="Tahoma"/>
            <family val="2"/>
            <charset val="204"/>
          </rPr>
          <t xml:space="preserve">Изменения с 29 ноября 2025 г.
Внесены </t>
        </r>
        <r>
          <rPr>
            <sz val="11"/>
            <color indexed="81"/>
            <rFont val="Tahoma"/>
            <family val="2"/>
            <charset val="204"/>
          </rPr>
          <t xml:space="preserve">Постановление Министерства энергетики Республики Беларусь от 31 июля 2025 г. № 29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7" authorId="0" shapeId="0" xr:uid="{36582CF9-1F10-4A27-A079-D324DF63A1A0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
</t>
        </r>
      </text>
    </comment>
    <comment ref="C88" authorId="0" shapeId="0" xr:uid="{8988660E-64CA-4BD4-BB5B-EB653A9E8A4B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0" shapeId="0" xr:uid="{D2AB75DC-211D-464F-84E3-B0718735D152}">
      <text>
        <r>
          <rPr>
            <b/>
            <sz val="9"/>
            <color indexed="81"/>
            <rFont val="Tahoma"/>
            <family val="2"/>
            <charset val="204"/>
          </rPr>
          <t xml:space="preserve">Последние изменения  вступили в силу в июле 2025 г.
Внесены </t>
        </r>
        <r>
          <rPr>
            <sz val="9"/>
            <color indexed="81"/>
            <rFont val="Tahoma"/>
            <family val="2"/>
            <charset val="204"/>
          </rPr>
          <t>Постановлением Министерства по чрезвычайным ситуациям Республики Беларусь
от 17 июня 2025 г. № 29</t>
        </r>
      </text>
    </comment>
    <comment ref="C98" authorId="0" shapeId="0" xr:uid="{E2D58735-5B26-4E83-B871-4BF43AD0E1DF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 xml:space="preserve">с 22 ноября 2025 г.
Внесены </t>
        </r>
        <r>
          <rPr>
            <sz val="11"/>
            <color indexed="81"/>
            <rFont val="Tahoma"/>
            <family val="2"/>
          </rPr>
          <t>Постановлением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 xml:space="preserve">Министерства труда и социальной защиты Республики Беларусь </t>
        </r>
        <r>
          <rPr>
            <b/>
            <sz val="11"/>
            <color indexed="81"/>
            <rFont val="Tahoma"/>
            <family val="2"/>
          </rPr>
          <t>от 8 августа 2025 г. № 75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102" authorId="0" shapeId="0" xr:uid="{300FF299-5E9E-4021-8209-D285088E7320}">
      <text>
        <r>
          <rPr>
            <sz val="9"/>
            <color indexed="81"/>
            <rFont val="Tahoma"/>
            <family val="2"/>
          </rPr>
          <t xml:space="preserve">Вступают в силу </t>
        </r>
        <r>
          <rPr>
            <b/>
            <sz val="9"/>
            <color indexed="81"/>
            <rFont val="Tahoma"/>
            <family val="2"/>
          </rPr>
          <t>14 декабря 2025 г.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Новые правила</t>
        </r>
        <r>
          <rPr>
            <sz val="9"/>
            <color indexed="81"/>
            <rFont val="Tahoma"/>
            <family val="2"/>
          </rPr>
          <t xml:space="preserve">, утверждены Постановлением Министерства труда и социальной защиты Республики Беларусь от </t>
        </r>
        <r>
          <rPr>
            <b/>
            <sz val="9"/>
            <color indexed="81"/>
            <rFont val="Tahoma"/>
            <family val="2"/>
          </rPr>
          <t>29 августа 2025 г. № 88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C106" authorId="0" shapeId="0" xr:uid="{03B9B695-AE2D-4B6A-8377-4E7C4182067B}">
      <text>
        <r>
          <rPr>
            <sz val="11"/>
            <color indexed="81"/>
            <rFont val="Tahoma"/>
            <family val="2"/>
            <charset val="204"/>
          </rPr>
          <t xml:space="preserve">Последние изменения: 
</t>
        </r>
        <r>
          <rPr>
            <b/>
            <sz val="11"/>
            <color indexed="81"/>
            <rFont val="Tahoma"/>
            <family val="2"/>
            <charset val="204"/>
          </rPr>
          <t>25 марта 2025 г.</t>
        </r>
        <r>
          <rPr>
            <sz val="11"/>
            <color indexed="81"/>
            <rFont val="Tahoma"/>
            <family val="2"/>
            <charset val="204"/>
          </rPr>
          <t xml:space="preserve"> - Формы документов
</t>
        </r>
        <r>
          <rPr>
            <b/>
            <sz val="11"/>
            <color indexed="81"/>
            <rFont val="Tahoma"/>
            <family val="2"/>
            <charset val="204"/>
          </rPr>
          <t>26 января 2024 г.</t>
        </r>
        <r>
          <rPr>
            <sz val="11"/>
            <color indexed="81"/>
            <rFont val="Tahoma"/>
            <family val="2"/>
            <charset val="204"/>
          </rPr>
          <t xml:space="preserve">
ПРАВИЛА расследования и учета несчастных случаев</t>
        </r>
      </text>
    </comment>
    <comment ref="C108" authorId="0" shapeId="0" xr:uid="{C12EC820-2AEA-40E7-9D9D-EA946562836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F407491C-707C-471B-9E5F-5911D8C8A3D0}">
      <text>
        <r>
          <rPr>
            <b/>
            <sz val="11"/>
            <color indexed="81"/>
            <rFont val="Tahoma"/>
            <family val="2"/>
            <charset val="204"/>
          </rPr>
          <t xml:space="preserve">Новые Правила 
</t>
        </r>
        <r>
          <rPr>
            <sz val="11"/>
            <color indexed="81"/>
            <rFont val="Tahoma"/>
            <family val="2"/>
            <charset val="204"/>
          </rPr>
          <t>Вступают в силу</t>
        </r>
        <r>
          <rPr>
            <b/>
            <sz val="11"/>
            <color indexed="81"/>
            <rFont val="Tahoma"/>
            <family val="2"/>
            <charset val="204"/>
          </rPr>
          <t xml:space="preserve"> 24 апреля 2026 г.
</t>
        </r>
        <r>
          <rPr>
            <sz val="11"/>
            <color indexed="81"/>
            <rFont val="Tahoma"/>
            <family val="2"/>
            <charset val="204"/>
          </rPr>
          <t>утв. Постановлением Министерства труда и социальной защиты от 6 февраля 2025 г. № 11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C120" authorId="0" shapeId="0" xr:uid="{8745D30D-6B46-44C9-82F9-C6994A6F9151}">
      <text>
        <r>
          <rPr>
            <sz val="11"/>
            <color indexed="81"/>
            <rFont val="Tahoma"/>
            <family val="2"/>
          </rPr>
          <t xml:space="preserve">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сентября 2025 г.
</t>
        </r>
        <r>
          <rPr>
            <sz val="11"/>
            <color indexed="81"/>
            <rFont val="Tahoma"/>
            <family val="2"/>
          </rPr>
          <t xml:space="preserve">
Внесены Постановлением Министерства бразования Республики Беларусь от </t>
        </r>
        <r>
          <rPr>
            <b/>
            <sz val="11"/>
            <color indexed="81"/>
            <rFont val="Tahoma"/>
            <family val="2"/>
            <charset val="204"/>
          </rPr>
          <t>1 августа 2025 г.</t>
        </r>
        <r>
          <rPr>
            <sz val="11"/>
            <color indexed="81"/>
            <rFont val="Tahoma"/>
            <family val="2"/>
          </rPr>
          <t xml:space="preserve"> № </t>
        </r>
        <r>
          <rPr>
            <b/>
            <sz val="11"/>
            <color indexed="81"/>
            <rFont val="Tahoma"/>
            <family val="2"/>
            <charset val="204"/>
          </rPr>
          <t>136</t>
        </r>
      </text>
    </comment>
    <comment ref="C121" authorId="0" shapeId="0" xr:uid="{B6C703F7-D27B-4B89-8859-B680812BDDA9}">
      <text>
        <r>
          <rPr>
            <sz val="11"/>
            <color indexed="81"/>
            <rFont val="Tahoma"/>
            <family val="2"/>
          </rPr>
          <t xml:space="preserve">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сентября 2025 г.
</t>
        </r>
        <r>
          <rPr>
            <sz val="11"/>
            <color indexed="81"/>
            <rFont val="Tahoma"/>
            <family val="2"/>
          </rPr>
          <t xml:space="preserve">
Внесены Постановлением Министерства бразования Республики Беларусь от </t>
        </r>
        <r>
          <rPr>
            <b/>
            <sz val="11"/>
            <color indexed="81"/>
            <rFont val="Tahoma"/>
            <family val="2"/>
            <charset val="204"/>
          </rPr>
          <t>1 августа 2025 г.</t>
        </r>
        <r>
          <rPr>
            <sz val="11"/>
            <color indexed="81"/>
            <rFont val="Tahoma"/>
            <family val="2"/>
          </rPr>
          <t xml:space="preserve"> № </t>
        </r>
        <r>
          <rPr>
            <b/>
            <sz val="11"/>
            <color indexed="81"/>
            <rFont val="Tahoma"/>
            <family val="2"/>
            <charset val="204"/>
          </rPr>
          <t>136</t>
        </r>
      </text>
    </comment>
    <comment ref="C132" authorId="0" shapeId="0" xr:uid="{F6432045-15C4-466F-A030-F57628BC2A15}">
      <text>
        <r>
          <rPr>
            <b/>
            <sz val="11"/>
            <color indexed="81"/>
            <rFont val="Tahoma"/>
            <family val="2"/>
          </rPr>
          <t xml:space="preserve">Новая
</t>
        </r>
        <r>
          <rPr>
            <sz val="11"/>
            <color indexed="81"/>
            <rFont val="Tahoma"/>
            <family val="2"/>
          </rPr>
          <t xml:space="preserve">Вступление в силу </t>
        </r>
        <r>
          <rPr>
            <b/>
            <sz val="11"/>
            <color indexed="81"/>
            <rFont val="Tahoma"/>
            <family val="2"/>
          </rPr>
          <t xml:space="preserve">17 сентября 2025 г.
</t>
        </r>
        <r>
          <rPr>
            <sz val="11"/>
            <color indexed="81"/>
            <rFont val="Tahoma"/>
            <family val="2"/>
          </rPr>
          <t xml:space="preserve">
Утверждена Постановлением Министерства юстиции Республики Беларусь </t>
        </r>
        <r>
          <rPr>
            <b/>
            <sz val="11"/>
            <color indexed="81"/>
            <rFont val="Tahoma"/>
            <family val="2"/>
          </rPr>
          <t>29 августа 2025 г.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№ 65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9E5631-0967-4BFD-8097-60547ADD06F1}" keepAlive="1" name="Запрос — НПА и ТНПА" description="Соединение с запросом &quot;НПА и ТНПА&quot; в книге." type="5" refreshedVersion="0" background="1">
    <dbPr connection="Provider=Microsoft.Mashup.OleDb.1;Data Source=$Workbook$;Location=&quot;НПА и ТНПА&quot;;Extended Properties=&quot;&quot;" command="SELECT * FROM [НПА и ТНПА]"/>
  </connection>
  <connection id="2" xr16:uid="{7886FA18-D420-4734-A00F-E1B2CA6D2708}" keepAlive="1" name="Запрос — Товары и цены" description="Соединение с запросом &quot;Товары и цены&quot; в книге." type="5" refreshedVersion="0" background="1">
    <dbPr connection="Provider=Microsoft.Mashup.OleDb.1;Data Source=$Workbook$;Location=&quot;Товары и цены&quot;;Extended Properties=&quot;&quot;" command="SELECT * FROM [Товары и цены]"/>
  </connection>
</connections>
</file>

<file path=xl/sharedStrings.xml><?xml version="1.0" encoding="utf-8"?>
<sst xmlns="http://schemas.openxmlformats.org/spreadsheetml/2006/main" count="437" uniqueCount="356">
  <si>
    <t>Инструкция о порядке и условиях оснащения пользователей и производителей электрической энергии приборами учета ее расхода</t>
  </si>
  <si>
    <t>Межотраслевые правила по охране труда при эксплуатации мобильных подъемных рабочих платформ</t>
  </si>
  <si>
    <t>Межотраслевые правила по охране труда при выполнении окрасочных работ</t>
  </si>
  <si>
    <t>Правила по обеспечению промышленной безопасности при проходке горных выработок для строительства подземных сооружений</t>
  </si>
  <si>
    <t>Правила аттестации сварщиков Республики Беларусь по ручной, механизированной и автоматизированной сварке плавлением</t>
  </si>
  <si>
    <t>Правила по обеспечению промышленной безопасности при проходке стволов (рудников, шахт) специальными способами</t>
  </si>
  <si>
    <t xml:space="preserve">Правила технической эксплуатации складов нефтепродуктов </t>
  </si>
  <si>
    <t>Правила безопасности при изготовлении и использовании пиротехнических изделий</t>
  </si>
  <si>
    <t>Правила устройства и безопасной эксплуатации пассажирских подвесных и буксировочных канатных дорог</t>
  </si>
  <si>
    <t>Правила по обеспечению промышленной безопасности при эксплуатации гидротехнических сооружений и устройств на опасных производственных объектах</t>
  </si>
  <si>
    <t>Правила промышленной безопасности при разработке подземным способом соляных месторождений Республики Беларусь</t>
  </si>
  <si>
    <t>Правила промышленной безопасности при переработке соляных руд</t>
  </si>
  <si>
    <t>Правила технической безопасности «Требования к эксплуатации оборудования игрового надувного»</t>
  </si>
  <si>
    <t>Типовые отраслевые нормы бесплатной выдачи средств индивидуальной защиты работникам, занятым эксплуатацией, техобслуживанием и ремонтом автомобильных транспортных средств, строительством, реконструкцией, ремонтом и содержанием автомобильных дорог</t>
  </si>
  <si>
    <t>Название</t>
  </si>
  <si>
    <t>Цена, руб.</t>
  </si>
  <si>
    <t>Правила охраны электрических сетей напряжением до и свыше 1000 вольт. Сборник.</t>
  </si>
  <si>
    <t>Правила по обеспечению промышленной безопасности аммиачных холодильных установок и складов жидкого аммиака</t>
  </si>
  <si>
    <t>Правила по обеспечению промышленной безопасности взрывоопасных химических производств и объектов</t>
  </si>
  <si>
    <t>1. ТЕПЛОСНАБЖЕНИЕ И ТЕПЛОПОТРЕБЛЕНИЕ</t>
  </si>
  <si>
    <t>1.01</t>
  </si>
  <si>
    <t>1.02</t>
  </si>
  <si>
    <t>1.04</t>
  </si>
  <si>
    <t>2. ЭЛЕКТРОБЕЗОПАСНОСТЬ И ЭЛЕКТРОПОТРЕБЛЕНИЕ</t>
  </si>
  <si>
    <t>2.01</t>
  </si>
  <si>
    <t>2.02</t>
  </si>
  <si>
    <t>2.03</t>
  </si>
  <si>
    <t>2.04</t>
  </si>
  <si>
    <t>2.05</t>
  </si>
  <si>
    <t>2.06</t>
  </si>
  <si>
    <t>2.08</t>
  </si>
  <si>
    <t>2.09</t>
  </si>
  <si>
    <t>2.11</t>
  </si>
  <si>
    <t>2.13</t>
  </si>
  <si>
    <t>2.14</t>
  </si>
  <si>
    <t>3. ПРОМЫШЛЕННАЯ БЕЗОПАСНОСТЬ</t>
  </si>
  <si>
    <t>3.02</t>
  </si>
  <si>
    <t>3.03</t>
  </si>
  <si>
    <t>3.05</t>
  </si>
  <si>
    <t>3.06</t>
  </si>
  <si>
    <t>3.07</t>
  </si>
  <si>
    <t>3.08</t>
  </si>
  <si>
    <t>3.11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</si>
  <si>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</si>
  <si>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</si>
  <si>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</si>
  <si>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</si>
  <si>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</si>
  <si>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</si>
  <si>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</si>
  <si>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</si>
  <si>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</si>
  <si>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</si>
  <si>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</si>
  <si>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</si>
  <si>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</si>
  <si>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4. ПОЖАРНАЯ БЕЗОПАСНОСТЬ</t>
  </si>
  <si>
    <t>4.02</t>
  </si>
  <si>
    <t>4.10</t>
  </si>
  <si>
    <t>5. ГАЗОСНАБЖЕНИЕ</t>
  </si>
  <si>
    <t>5.01</t>
  </si>
  <si>
    <t>5.03</t>
  </si>
  <si>
    <t>6. ДОБЫЧА ПОЛЕЗНЫХ ИСКОПАЕМЫХ</t>
  </si>
  <si>
    <t>6.02</t>
  </si>
  <si>
    <t>6.03</t>
  </si>
  <si>
    <t>6.04</t>
  </si>
  <si>
    <t>6.06</t>
  </si>
  <si>
    <t>6.07</t>
  </si>
  <si>
    <t>8. ТРАНСПОРТ И ОПАСНЫЕ ГРУЗЫ</t>
  </si>
  <si>
    <t>8.01</t>
  </si>
  <si>
    <t>8.02</t>
  </si>
  <si>
    <t>8.03</t>
  </si>
  <si>
    <t>8.04</t>
  </si>
  <si>
    <t>8.05</t>
  </si>
  <si>
    <t>8.06</t>
  </si>
  <si>
    <t>8.13</t>
  </si>
  <si>
    <t>8.14</t>
  </si>
  <si>
    <t>8.15</t>
  </si>
  <si>
    <t>9. ОХРАНА ТРУДА</t>
  </si>
  <si>
    <t>10. ОХРАНА ОКРУЖАЮЩЕЙ СРЕДЫ</t>
  </si>
  <si>
    <t>9.01</t>
  </si>
  <si>
    <t>9.05</t>
  </si>
  <si>
    <t>9.06</t>
  </si>
  <si>
    <t>9.08</t>
  </si>
  <si>
    <t>9.09</t>
  </si>
  <si>
    <t>9.10</t>
  </si>
  <si>
    <t>9.11</t>
  </si>
  <si>
    <t>9.12</t>
  </si>
  <si>
    <t>9.13</t>
  </si>
  <si>
    <t>9.14</t>
  </si>
  <si>
    <t>10.2</t>
  </si>
  <si>
    <t>Правил по обеспечению промышленной безопасности взрывоопасных производств и объектов хранения и переработки зерна</t>
  </si>
  <si>
    <t>3.26</t>
  </si>
  <si>
    <t>9.17</t>
  </si>
  <si>
    <t>N</t>
  </si>
  <si>
    <t>8.07</t>
  </si>
  <si>
    <t>8.08</t>
  </si>
  <si>
    <t>www</t>
  </si>
  <si>
    <t>Сумма</t>
  </si>
  <si>
    <t>1.</t>
  </si>
  <si>
    <t>2.</t>
  </si>
  <si>
    <t>3.</t>
  </si>
  <si>
    <t>Ваш e-mail:</t>
  </si>
  <si>
    <t>Наимено-
ваний</t>
  </si>
  <si>
    <t>Штук</t>
  </si>
  <si>
    <t>Сумма к оплате
руб. коп.</t>
  </si>
  <si>
    <t>Мы всегда рады Вам помочь!</t>
  </si>
  <si>
    <t>Кол-во</t>
  </si>
  <si>
    <t xml:space="preserve"> Ваши фамилия имя, отчество </t>
  </si>
  <si>
    <t xml:space="preserve">тел. код </t>
  </si>
  <si>
    <t>Название вашего предприятия</t>
  </si>
  <si>
    <r>
      <t xml:space="preserve">Сохраните файл с любым именем и отправьте его на e-mail: </t>
    </r>
    <r>
      <rPr>
        <sz val="11"/>
        <color indexed="62"/>
        <rFont val="Arial"/>
        <family val="2"/>
        <charset val="204"/>
      </rPr>
      <t>zakaz@energetika.by</t>
    </r>
  </si>
  <si>
    <t>9.18</t>
  </si>
  <si>
    <t>В колонке "Кол-во" укажите нужное Вам количество книг</t>
  </si>
  <si>
    <t>10.3</t>
  </si>
  <si>
    <t>Ваш заказ:</t>
  </si>
  <si>
    <t xml:space="preserve"> Ваш УНП</t>
  </si>
  <si>
    <t>1.10</t>
  </si>
  <si>
    <t>10.4</t>
  </si>
  <si>
    <t>4.12</t>
  </si>
  <si>
    <t>Вступление в силу, кол-во страниц/Нормативный документ</t>
  </si>
  <si>
    <t xml:space="preserve">Рекомендуемые нормы расстояний перевозок пассажиров и грузов между населенными пунктами Республики Беларусь. </t>
  </si>
  <si>
    <t>Типовые инструкции по охране труда в сельском хозяйстве</t>
  </si>
  <si>
    <t>9.19</t>
  </si>
  <si>
    <t>10.5</t>
  </si>
  <si>
    <t>4.03</t>
  </si>
  <si>
    <t>9.20</t>
  </si>
  <si>
    <t>9.21</t>
  </si>
  <si>
    <t>3.27</t>
  </si>
  <si>
    <t>Правила пользования централизованными системами водоснабжения, водоотведения (канализации) в населенных пунктах.</t>
  </si>
  <si>
    <t>8.21</t>
  </si>
  <si>
    <t>9.22</t>
  </si>
  <si>
    <t>Типовая инструкция по охране труда при работе с ручным электромеханическим инструментом</t>
  </si>
  <si>
    <t>9.23</t>
  </si>
  <si>
    <t>1.11</t>
  </si>
  <si>
    <t>Правила по охране труда при ведении лесного хозяйства, обработке древесины и производстве изделий из дерева</t>
  </si>
  <si>
    <t>9.25</t>
  </si>
  <si>
    <t>4.15</t>
  </si>
  <si>
    <t>Скидка</t>
  </si>
  <si>
    <t>Скидка, %</t>
  </si>
  <si>
    <t>–</t>
  </si>
  <si>
    <t>9.26</t>
  </si>
  <si>
    <t>9.27</t>
  </si>
  <si>
    <t>Заполните серые графы в верхней части бланка</t>
  </si>
  <si>
    <r>
      <t xml:space="preserve">Если у Вас возникли вопросы, звоните: (017) 385-94-44, (029) 385-96-66 (vel.)  </t>
    </r>
    <r>
      <rPr>
        <b/>
        <sz val="11"/>
        <color indexed="8"/>
        <rFont val="Arial"/>
        <family val="2"/>
        <charset val="204"/>
      </rPr>
      <t/>
    </r>
  </si>
  <si>
    <t>On-line заказ: enp.by</t>
  </si>
  <si>
    <t>5.04</t>
  </si>
  <si>
    <t>1.13</t>
  </si>
  <si>
    <t>9.28</t>
  </si>
  <si>
    <t>13.1</t>
  </si>
  <si>
    <t>9.29</t>
  </si>
  <si>
    <t>3.28</t>
  </si>
  <si>
    <t xml:space="preserve"> </t>
  </si>
  <si>
    <t>10.6</t>
  </si>
  <si>
    <t>13. ДОКУМЕНТЫ ОБЩЕГО ПРИМЕНЕНИЯ</t>
  </si>
  <si>
    <t>Инструкция о порядке тушения пожаров в электроустановках</t>
  </si>
  <si>
    <t>9.30</t>
  </si>
  <si>
    <r>
      <t xml:space="preserve">&lt;b style='color:#0959e4;'&gt;Вступление в силу:&lt;/b&gt; </t>
    </r>
    <r>
      <rPr>
        <b/>
        <sz val="9"/>
        <color indexed="8"/>
        <rFont val="Arial"/>
        <family val="2"/>
        <charset val="204"/>
      </rPr>
      <t>1 апреля 2025 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труда и&amp;nbsp;социальной защиты от&amp;nbsp;31&amp;nbsp;декабря 2024&amp;nbsp;г. №&amp;nbsp;122
</t>
    </r>
  </si>
  <si>
    <r>
      <t xml:space="preserve">&lt;b style='color:#0959e4;'&gt;Вступление в&amp;nbsp;силу:&lt;/b&gt; </t>
    </r>
    <r>
      <rPr>
        <b/>
        <sz val="10"/>
        <color indexed="8"/>
        <rFont val="Arial"/>
        <family val="2"/>
        <charset val="204"/>
      </rPr>
      <t>26&amp;nbsp;янвря 2025&amp;nbsp;г.&lt;br&gt;&lt;br&gt;</t>
    </r>
    <r>
      <rPr>
        <sz val="10"/>
        <color indexed="8"/>
        <rFont val="Arial"/>
        <family val="2"/>
        <charset val="204"/>
      </rPr>
      <t xml:space="preserve"> Постановление Министерства по&amp;nbsp;чрезвычайным ситуациям от&amp;nbsp;17&amp;nbsp;декабря 2024&amp;nbsp;г. №&amp;nbsp;80/45
</t>
    </r>
  </si>
  <si>
    <r>
      <t>&lt;b style='color:#0959e4;'&gt;Вступление в&amp;nbsp;силу:&lt;/b&gt;</t>
    </r>
    <r>
      <rPr>
        <b/>
        <sz val="9"/>
        <color indexed="8"/>
        <rFont val="Arial"/>
        <family val="2"/>
        <charset val="204"/>
      </rPr>
      <t xml:space="preserve"> 20&amp;nbsp;февраля 2025&amp;nbsp;г.&lt;br&gt;&lt;br&gt; </t>
    </r>
    <r>
      <rPr>
        <sz val="9"/>
        <color indexed="8"/>
        <rFont val="Arial"/>
        <family val="2"/>
        <charset val="204"/>
      </rPr>
      <t>Постановление Министерства по&amp;nbsp;чрезвычайным ситуациям от 21&amp;nbsp;января 2025&amp;nbsp;г.&amp;nbsp;№5.</t>
    </r>
  </si>
  <si>
    <t xml:space="preserve">&lt;b style='color:#0959e4;'&gt;Последние изменения&lt;/b&gt; вступили в&amp;nbsp;силу: 12&amp;nbsp;февраля 2025&amp;nbsp;г. &lt;br&gt;&lt;br&gt;Постановление Мининстерства природных ресурсов и&amp;nbsp;охраны окружающей среды от&amp;nbsp;30&amp;nbsp;декабря 2024&amp;nbsp;г. №&amp;nbsp;16-Т. </t>
  </si>
  <si>
    <t xml:space="preserve">телефон ,  факс  </t>
  </si>
  <si>
    <r>
      <t xml:space="preserve">&lt;b style='color:#0959e4;'&gt;Вступление в&amp;nbsp;силу:&lt;/b&gt;  </t>
    </r>
    <r>
      <rPr>
        <b/>
        <sz val="9"/>
        <color indexed="8"/>
        <rFont val="Arial"/>
        <family val="2"/>
        <charset val="204"/>
      </rPr>
      <t>5&amp;nbspмарта 2023&amp;nbspг.&lt;br&gt;&lt;br&gt;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по&amp;nbsp;чрезвычайным ситуациям от&amp;nbsp;5&amp;nbsp;января 2023&amp;nbsp;г. №&amp;nbsp;5
</t>
    </r>
  </si>
  <si>
    <r>
      <t xml:space="preserve">&lt;b style='color:#0959e4;'&gt;Вступление в&amp;nbsp;силу:&lt;/b&gt; </t>
    </r>
    <r>
      <rPr>
        <b/>
        <sz val="9"/>
        <color indexed="8"/>
        <rFont val="Arial"/>
        <family val="2"/>
        <charset val="204"/>
      </rPr>
      <t>28&amp;nbsp;февраля 2025&amp;nbsp;г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энергетики от&amp;nbsp;27&amp;nbsp;ноября 2023&amp;nbsp;г. №&amp;nbsp;47
</t>
    </r>
  </si>
  <si>
    <t xml:space="preserve">&lt;b style='color:#0959e4;'&gt;Вступление в&amp;nbsp;силу:&lt;/b&gt;: 1&amp;nbsp;декабря 2021&amp;nbsp;г. 
&lt;br&gt; &lt;br&gt; Постановление Министерства энергетики от&amp;nbsp;30&amp;nbsp;июля 2021&amp;nbsp;г. №&amp;nbsp;44
</t>
  </si>
  <si>
    <r>
      <t>&lt;b style='color:#0959e4;'&gt;Вступление в&amp;nbsp;силу:&lt;/b&gt; : 25&amp;nbspфевраля 2024&amp;nbspг.&lt;br&gt;</t>
    </r>
    <r>
      <rPr>
        <sz val="10"/>
        <color indexed="8"/>
        <rFont val="Arial"/>
        <family val="2"/>
        <charset val="204"/>
      </rPr>
      <t xml:space="preserve"> &lt;br&gt; Постановление Министерства энергетики от 27&amp;nbsp;апреля 2023&amp;nbsp;г. №&amp;nbsp;17</t>
    </r>
  </si>
  <si>
    <r>
      <t xml:space="preserve">&lt;b style='color:#0959e4;'&gt;Вступление в&amp;nbsp;силу&lt;/b&gt;: 20&amp;nbsp;декабря 2022&amp;nbsp;г.&lt;br&gt;&lt;br&gt;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18&amp;nbsp;октября 2022&amp;nbsp;г. №&amp;nbsp;30</t>
    </r>
  </si>
  <si>
    <r>
      <t xml:space="preserve">&lt;b style='color:#0959e4;'&gt;Вступление в&amp;nbsp;силу&lt;/b&gt;: 1&amp;nbsp;декабря 2023&amp;nbsp;г.&lt;br&gt;&lt;br&gt;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29&amp;nbsp;августа 2023&amp;nbsp;г. №&amp;nbsp;31</t>
    </r>
  </si>
  <si>
    <r>
      <t xml:space="preserve">&lt;b style='color:#0959e4;'&gt;Вступление в&amp;nbsp;силу&lt;/b&gt;: 1&amp;nbsp;декабря 2024&amp;nbsp;г.&lt;br&gt;&lt;br&gt;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архитектуры и строительства от&amp;nbsp;</t>
    </r>
    <r>
      <rPr>
        <sz val="9"/>
        <color indexed="8"/>
        <rFont val="Arial"/>
        <family val="2"/>
        <charset val="204"/>
      </rPr>
      <t>20&amp;nbsp;сентября 2024&amp;nbsp;г. №&amp;nbsp;106</t>
    </r>
  </si>
  <si>
    <r>
      <t xml:space="preserve">&lt;b style='color:#0959e4;'&gt;Вступление в&amp;nbsp;силу&lt;/b&gt;: 31&amp;nbsp;августа 1985&amp;nbsp;г.&lt;br&gt;&lt;br&gt;
</t>
    </r>
    <r>
      <rPr>
        <b/>
        <sz val="9"/>
        <color indexed="8"/>
        <rFont val="Arial"/>
        <family val="2"/>
        <charset val="204"/>
      </rPr>
      <t>ПУЭ шестого издания действовали на территории Республики Беларусь в полном объеме до&amp;nbsp;1&amp;nbsp;декабря 2011&amp;nbsp;г. Сейчас действуют 26&amp;nbsp;глав ПУЭ-6.</t>
    </r>
  </si>
  <si>
    <r>
      <t xml:space="preserve">&lt;b style='color:#0959e4;'&gt;Вступление в&amp;nbsp;силу&lt;/b&gt;: 12&amp;nbsp;июля 2015&amp;nbsp;г.&lt;br&gt;&lt;br&gt;
</t>
    </r>
    <r>
      <rPr>
        <b/>
        <sz val="9"/>
        <color indexed="8"/>
        <rFont val="Arial"/>
        <family val="2"/>
        <charset val="204"/>
      </rPr>
      <t>Постановление Палаты представителей от&amp;nbsp;</t>
    </r>
    <r>
      <rPr>
        <sz val="9"/>
        <color indexed="8"/>
        <rFont val="Arial"/>
        <family val="2"/>
        <charset val="204"/>
      </rPr>
      <t>11&amp;nbsp;декабря 2014&amp;nbsp;г. №&amp;nbsp;466-П5/V</t>
    </r>
  </si>
  <si>
    <r>
      <t xml:space="preserve">&lt;b style='color:#0959e4;'&gt;Последние изменения&lt;/b&gt;: 10&amp;nbsp;марта 2025&amp;nbsp;г.&lt;br&gt;&lt;br&gt;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30&amp;nbsp;декабря 2024&amp;nbsp;г. №&amp;nbsp;47</t>
    </r>
  </si>
  <si>
    <r>
      <t xml:space="preserve">&lt;b style='color:#0959e4;'&gt;Вступление в&amp;nbsp;силу&lt;/b&gt;: 2&amp;nbsp;февраля 2012&amp;nbsp;г.&lt;br&gt;&lt;br&gt;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14&amp;nbsp;декабря 2011&amp;nbsp;г. №&amp;nbsp;69</t>
    </r>
  </si>
  <si>
    <r>
      <t xml:space="preserve">&lt;b style='color:#0959e4;'&gt;Вступление в&amp;nbsp;силу&lt;/b&gt;: 1&amp;nbsp;августа 2021&amp;nbsp;г.&lt;br&gt;&lt;br&gt;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15&amp;nbspмая 2021&amp;nbsp;г. №&amp;nbsp;31</t>
    </r>
  </si>
  <si>
    <t>4.01</t>
  </si>
  <si>
    <t xml:space="preserve">&lt;b style='color:#0959e4;'&gt;Последние изменения&lt;/b&gt; вступили в&amp;nbsp;силу &lt;b&gt;11 июня 2021&amp;nbsp;г.&lt;/b&gt; 
&lt;/b&gt;&lt;br&gt;&lt;br&gt;&lt;b&gt;Внесены&lt;/b&gt;Постановлением МЧС от&amp;nbsp;28 мая 2021&amp;nbsp;г. №&amp;nbsp;41
</t>
  </si>
  <si>
    <t>&lt;b style='color:#0959e4;'&gt;Последние изменения&lt;/b&gt; вступили в&amp;nbsp;силу &lt;b&gt;1&amp;nbsp;января 2023&amp;nbsp;г.&lt;/b&gt;&lt;br&gt;&lt;br&gt;&lt;b&gt;Внесены&lt;/b&gt; Законом Республики Беларусь от&amp;nbsp;30 декабря 2022&amp;nbsp;года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</si>
  <si>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1&amp;nbsp;июня 2023&amp;nbsp;г.</t>
    </r>
    <r>
      <rPr>
        <sz val="9"/>
        <color indexed="8"/>
        <rFont val="Arial"/>
        <family val="2"/>
        <charset val="204"/>
      </rPr>
      <t>&lt;br&gt;&lt;br&gt; Постановление Министерства по&amp;nbsp;чрезвычайным ситуациям от&amp;nbsp;27&amp;nbsp;декабря 2022&amp;nbsp;г. №&amp;nbsp;83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</si>
  <si>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31&amp;nbsp;марта 2024&amp;nbsp;г.</t>
    </r>
    <r>
      <rPr>
        <sz val="9"/>
        <color indexed="8"/>
        <rFont val="Arial"/>
        <family val="2"/>
        <charset val="204"/>
      </rPr>
      <t xml:space="preserve">&lt;br&gt;&lt;br&gt;Постановление Министерства по&amp;nbsp;чрезвычайным ситуациям от&amp;nbsp;25&amp;nbsp;марта 2024&amp;nbsp;г. №&amp;nbsp;22
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</si>
  <si>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19&amp;nbsp;февраля 2023&amp;nbsp;г</t>
    </r>
    <r>
      <rPr>
        <sz val="9"/>
        <color indexed="8"/>
        <rFont val="Arial"/>
        <family val="2"/>
        <charset val="204"/>
      </rPr>
      <t>.&lt;br&gt;&lt;br&gt;Постановление Министерства по&amp;nbsp;чрезвычайным ситуациям от&amp;nbsp;5&amp;nbsp;января 2023&amp;nbsp;г. №&amp;nbsp;3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</si>
  <si>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27&amp;nbsp;марта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от&amp;nbsp;5&amp;nbsp;января 2023&amp;nbsp;г. №&amp;nbsp;4</t>
    </r>
  </si>
  <si>
    <t>Последние изменения &lt;b style='color:#0959e4;'&gt;вступили в&amp;nbsp;силу&lt;/b&gt;:  1 июня 2025 г.&lt;br&gt;&lt;br&gt;
Закон Республики Беларусь от&amp;nbsp;28&amp;nbsp;декабря 2023&amp;nbsp;г. №&amp;nbsp;324-З.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</si>
  <si>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1&amp;nbsp;февраля 2023&amp;nbsp;г.</t>
    </r>
    <r>
      <rPr>
        <sz val="9"/>
        <color indexed="8"/>
        <rFont val="Arial"/>
        <family val="2"/>
        <charset val="204"/>
      </rPr>
      <t>&lt;br&gt;&lt;br&gt;Постановление Совета Мнистров от&amp;nbsp;31&amp;nbsp;января 2023&amp;nbsp;г. №&amp;nbsp;85</t>
    </r>
  </si>
  <si>
    <t>Приказ Министерства промышленности от&amp;nbsp;31&amp;nbsp;декабря 2014&amp;nbsp;г. №&amp;nbsp;698</t>
  </si>
  <si>
    <t>Постановление Министерства труда от&amp;nbsp;26&amp;nbsp;декабря 2016&amp;nbsp;г. №&amp;nbsp;75</t>
  </si>
  <si>
    <t xml:space="preserve">Постановление Министерства по&amp;nbsp;чрезвычайным ситуациям от&amp;nbsp;16&amp;nbsp;ноября&amp;nbsp;2007&amp;nbsp;г. </t>
  </si>
  <si>
    <t>Постановление Министерства по&amp;nbsp;чрезвычайным ситуациям от&amp;nbsp;30&amp;nbsp;ссентября&amp;nbsp;2004&amp;nbsp;г. №&amp;nbsp;31</t>
  </si>
  <si>
    <t>Постановление Министерства по&amp;nbsp;чрезвычайным ситуациям от&amp;nbsp;4 октября 2004 №&amp;nbsp;32 (с&amp;nbsp;изменениями от 6.06.2011&amp;nbsp;г. №&amp;nbsp;32)</t>
  </si>
  <si>
    <t>&lt;b style='color:#0959e4;'&gt;Вступление в&amp;nbsp;силу&lt;/b&gt;: 1&amp;nbsp;июля 2025&amp;nbsp;г.&lt;br&gt;&lt;br&gt;Постановление Министерства по&amp;nbsp;чрезвычайным ситуациям от&amp;nbsp;1&amp;nbsp;октября&amp;nbsp;2024&amp;nbsp;г. №&amp;nbsp;67</t>
  </si>
  <si>
    <t xml:space="preserve">Постановление Министерства по&amp;nbsp;чрезвычайным ситуациям от&amp;nbsp;30&amp;nbsp;марта&amp;nbsp;2015&amp;nbsp;г. №&amp;nbsp;15
</t>
  </si>
  <si>
    <t xml:space="preserve">Постановление Министерства по&amp;nbsp;чрезвычайным ситуациям от&amp;nbsp;30&amp;nbsp;июля&amp;nbsp;2015&amp;nbsp;г. №&amp;nbsp;35
</t>
  </si>
  <si>
    <t>&lt;b style='color:#0959e4;'&gt;Вступление в&amp;nbsp;силу&lt;/b&gt;: 1&amp;nbsp;октября 2017&amp;nbsp;г.&lt;br&gt;&lt;br&gt;Постановление Министерства по&amp;nbsp;чрезвычайным ситуациям от&amp;nbsp;30&amp;nbsp;июня&amp;nbsp;2017&amp;nbsp;г. №&amp;nbsp;31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</si>
  <si>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от&amp;nbsp;29&amp;nbsp;декабря&amp;nbsp;2017&amp;nbsp;г. №&amp;nbsp;54</t>
  </si>
  <si>
    <t xml:space="preserve">Постановление Министерства по&amp;nbsp;чрезвычайным ситуациям от&amp;nbsp;31&amp;nbsp;июля&amp;nbsp;2017&amp;nbsp;г. №&amp;nbsp;35
</t>
  </si>
  <si>
    <t xml:space="preserve">&lt;b style='color:#0959e4;'&gt;Изменения от&lt;/b&gt;: 13&amp;nbsp;декабря 2007&amp;nbsp;г. №&amp;nbsp;121&lt;br&gt;&lt;br&gt;Постановление Министерства по&amp;nbsp;чрезвычайным ситуациям от&amp;nbsp;3&amp;nbsp;декабря&amp;nbsp;2004&amp;nbsp;г. №&amp;nbsp;43
</t>
  </si>
  <si>
    <t xml:space="preserve">&lt;b style='color:#0959e4;'&gt;Изменения от&lt;/b&gt;: 20&amp;nbsp;декабря 2017&amp;nbsp;г. №&amp;nbsp;982&lt;br&gt;&lt;br&gt;Постановление Совета Министров от&amp;nbsp;30&amp;nbsp;сентября 2016&amp;nbsp;г. №&amp;nbsp;788
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</si>
  <si>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от&amp;nbsp;28&amp;nbsp;декабря&amp;nbsp;2017&amp;nbsp;г. №&amp;nbsp;46</t>
  </si>
  <si>
    <t>В&amp;nbsp;&lt;b&gt;СБОРНИК&lt;/b&gt; вошли нормативные документы, регулирующие вопросы пожарной безопасности в&amp;nbsp;лесном хозяйстве и&amp;nbsp;деревообработке, включающие все последние изменения по&amp;nbsp;состоянию на&amp;nbsp;&lt;b&gt;июнь 2025 г.&lt;/b&gt;</t>
  </si>
  <si>
    <t>В&amp;nbsp;&lt;b&gt;СБОРНИК&lt;/b&gt; вошли нормативные документы, регулирующие вопросы пожарной безопасности объектов железнодорожного транспорта и&amp;nbsp;промышленных предприятий, включающие все последние изменения по&amp;nbsp;состоянию на&amp;nbsp;&lt;b&gt;июнь 2025 г.&lt;/b&gt;</t>
  </si>
  <si>
    <t>&lt;b style='color:#0959e4;'&gt;Сборник нормативных документов&lt;/b&gt;&lt;br&gt;&lt;br&gt;В действующих редакциях, &lt;b&gt;по состоянию 1 июня 2025 г&lt;/b&gt;</t>
  </si>
  <si>
    <t>&lt;b style='color:#0959e4;'&gt;Вступление в&amp;nbsp;силу&lt;/b&gt;: 1&amp;nbsp;июня 2023&amp;nbsp;г.&lt;br&gt;&lt;br&gt;Постановление Министерства по&amp;nbsp;чрезвычайным ситуациям от&amp;nbsp;5 декабря 2022 №&amp;nbsp;66</t>
  </si>
  <si>
    <t>&lt;b style='color:#0959e4;'&gt;Вступление в&amp;nbsp;силу&lt;/b&gt;: 15&amp;nbsp;ноября 2024&amp;nbsp;г.&lt;br&gt;&lt;br&gt;Постановление Совета Министров от&amp;nbsp;11 ноября 2024 №&amp;nbsp;825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</si>
  <si>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23&amp;nbsp;августа 2024&amp;nbsp;г.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от&amp;nbsp;29 февраля 2024 №&amp;nbsp;18</t>
    </r>
  </si>
  <si>
    <t>Новая редакция. &lt;b style='color:#0959e4;'&gt;Вступление в&amp;nbsp;силу&lt;/b&gt;: 1&amp;nbsp;ноября 2021&amp;nbsp;г.&lt;br&gt;&lt;br&gt;Постановление Министерства по&amp;nbsp;чрезвычайным ситуациям от&amp;nbsp;17&amp;nbsp;мая&amp;nbsp;2021&amp;nbsp;г. №&amp;nbsp;34</t>
  </si>
  <si>
    <t>&lt;b style='color:#0959e4;'&gt;Вступление в&amp;nbsp;силу&lt;/b&gt;: 1&amp;nbsp;декабря 2021&amp;nbsp;г. &lt;br&gt;&lt;br&gt;Постановление Совета Министров от&amp;nbsp;16&amp;nbsp;октября 2021&amp;nbsp;г. №&amp;nbsp;611</t>
  </si>
  <si>
    <t>Изменения и дополнения. &lt;b style='color:#0959e4;'&gt;Вступление в&amp;nbsp;силу&lt;/b&gt;: 30&amp;nbsp;октября 2021&amp;nbsp;г.&lt;br&gt;&lt;br&gt;Постановление Министерства по&amp;nbsp;чрезвычайным ситуациям от&amp;nbsp;6&amp;nbsp;октября 2021&amp;nbsp;г. №&amp;nbsp;69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</si>
  <si>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№&amp;nbsp;10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</si>
  <si>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№&amp;nbsp;9</t>
  </si>
  <si>
    <t xml:space="preserve">Документ &lt;b style='color:#0959e4;'&gt;утратил силу&lt;/b&gt; постановлением Министерства по&amp;nbsp;чрезвычайным ситуациям Республики Беларусь от&amp;nbsp;14&amp;nbsp;декабря 2023&amp;nbsp;г. №&amp;nbsp;66
</t>
  </si>
  <si>
    <t>&lt;b style='color:#0959e4;'&gt;Вступление в&amp;nbsp;силу&lt;/b&gt;: 1&amp;nbsp;февраля 2017&amp;nbsp;г.&lt;br&gt;&lt;br&gt;Постановление Министерства по&amp;nbsp;чрезвычайным ситуациям от&amp;nbsp;20&amp;nbsp;декабря&amp;nbsp;2016&amp;nbsp;г. №&amp;nbsp;20</t>
  </si>
  <si>
    <t>Изменения и дополнения. &lt;b style='color:#0959e4;'&gt;Вступление в&amp;nbsp;силу&lt;/b&gt;: 16&amp;nbsp;июня 2021&amp;nbsp;г.&lt;br&gt;&lt;br&gt;Закон от&amp;nbsp;10&amp;nbsp;декабря 2020&amp;nbsp;г. №&amp;nbsp;66-З.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</si>
  <si>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18&amp;nbsp;марта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труда и&amp;nbsp;социальной защиты и&amp;nbsp;Министерства транспорта и&amp;nbsp;коммуникаций Республики Беларусь от&amp;nbsp;6 декабря 2022&amp;nbsp;г. №&amp;nbsp;78/104</t>
    </r>
  </si>
  <si>
    <t>&lt;b style='color:#0959e4;'&gt;Вступление в&amp;nbsp;силу&lt;/b&gt;: 7&amp;nbsp;апреля 2024&amp;nbsp;г.&lt;br&gt;&lt;br&gt;Постановление Совета Министров от&amp;nbsp;4&amp;nbsp;апреля 2024&amp;nbsp;г. №&amp;nbsp;246</t>
  </si>
  <si>
    <t>Изменения &lt;b style='color:#0959e4;'&gt;вступили в&amp;nbsp;силу&lt;/b&gt;: 30&amp;nbsp;октября 2022&amp;nbsp;г.&lt;br&gt;&lt;br&gt;Постановление Министерства транспорта и коммуникаций Республики Беларусь от&amp;nbsp;31&amp;nbsp;мая 2022&amp;nbsp;г. №&amp;nbsp;64</t>
  </si>
  <si>
    <t>Приказ Министерства транспорта и&amp;nbsp;коммуникаций Республики Беларусь от&amp;nbsp;12&amp;nbsp;апреля 2012&amp;nbsp;г. №&amp;nbsp;75-Я</t>
  </si>
  <si>
    <t xml:space="preserve">В редакции от&amp;nbsp;30&amp;nbsp;декабря 2010&amp;nbsp;г.&lt;br&gt;&lt;br&gt;Постановление Министерства труда и&amp;nbsp;социальной защиты от&amp;nbsp;21&amp;nbsp;октября 2003&amp;nbsp;г. №&amp;nbsp;130
</t>
  </si>
  <si>
    <t xml:space="preserve">Постановление Министерства труда и&amp;nbsp;социальной защиты от&amp;nbsp;8 декабря 2005&amp;nbsp;г. №&amp;nbsp;166
</t>
  </si>
  <si>
    <t>Межотраслевые правила по охране труда при эксплуатации напольного безрельсового транспорта и грузовых тележек</t>
  </si>
  <si>
    <t>&lt;b style='color:#0959e4;'&gt;Вступление в&amp;nbsp;силу&lt;/b&gt;: 30&amp;nbsp;марта 2011&amp;nbsp;г.&lt;br&gt;&lt;br&gt;Постановление Министерства труда и&amp;nbsp;социальной защиты Республики Беларусь от&amp;nbsp;30&amp;nbsp;декабря 2010&amp;nbsp;г. №&amp;nbsp;185</t>
  </si>
  <si>
    <t>&lt;b style='color:#0959e4;'&gt;Вступление в&amp;nbsp;силу&lt;/b&gt;: 1&amp;nbsp;сентября 2011&amp;nbsp;г.&lt;br&gt;&lt;br&gt;Постановление Министерства труда и&amp;nbsp;социальной защиты Республики Беларусь от&amp;nbsp;31&amp;nbsp;мая 2011&amp;nbsp;г. №&amp;nbsp;38</t>
  </si>
  <si>
    <t>&lt;b style='color:#0959e4;'&gt;Вступление в&amp;nbsp;силу&lt;/b&gt;: 1&amp;nbsp;января 2013&amp;nbsp;г.&lt;br&gt;&lt;br&gt;Постановление Министерства труда и&amp;nbsp;социальной защиты Республики Беларусь от&amp;nbsp;28&amp;nbsp;сентября 2012&amp;nbsp;г. №&amp;nbsp;104</t>
  </si>
  <si>
    <t>&lt;b style='color:#0959e4;'&gt;Вступление в&amp;nbsp;силу&lt;/b&gt;: 1&amp;nbsp;октября 2023&amp;nbsp;г.&lt;br&gt;&lt;br&gt;Постановление Министерства труда и&amp;nbsp;социальной защиты Республики Беларусь от&amp;nbsp;29&amp;nbsp;июня 2023&amp;nbsp;г. №&amp;nbsp;20</t>
  </si>
  <si>
    <t>Постановление Министерства по&amp;nbsp;чрезвычайным ситуациям от&amp;nbsp;30&amp;nbsp;января 2013&amp;nbsp;г. №&amp;nbsp;5</t>
  </si>
  <si>
    <t>Сборник содержит:&lt;br&gt;- &lt;i&gt;Межотраслевые правила по&amp;nbsp;охране труда при&amp;nbsp;проведении погрузочно-разгрузочных работ&lt;/i&gt;&lt;br&gt;- &lt;i&gt;Типовую инструкцию по&amp;nbsp;охране труда при&amp;nbsp;проведении погрузочно–разгрузочных и складских работ&lt;/i&gt;
&lt;br&gt;&lt;br&gt;&lt;b style='color:#0959e4;'&gt;Вступление в&amp;nbsp;силу&lt;/b&gt;: 18&amp;nbsp;февраля 2018&amp;nbsp;г.</t>
  </si>
  <si>
    <t>&lt;b style='color:#0959e4;'&gt;Вступление в&amp;nbsp;силу&lt;/b&gt;: 1&amp;nbsp;марта 2023&amp;nbsp;г.&lt;br&gt;&lt;br&gt;Постановление Министерства труда и&amp;nbsp;социальной защиты и Национальной академии наук Республики Беларусь от&amp;nbsp;12&amp;nbsp;декабря 2022&amp;nbsp;г. №&amp;nbsp;90/9</t>
  </si>
  <si>
    <r>
      <rPr>
        <sz val="9"/>
        <color indexed="8"/>
        <rFont val="Arial"/>
        <family val="2"/>
        <charset val="204"/>
      </rPr>
      <t xml:space="preserve">Последние изменения &lt;b style='color:#0959e4;'&gt;вступили в&amp;nbsp;силу&lt;/b&gt;: </t>
    </r>
    <r>
      <rPr>
        <b/>
        <sz val="9"/>
        <color indexed="8"/>
        <rFont val="Arial"/>
        <family val="2"/>
        <charset val="204"/>
      </rPr>
      <t>26&amp;nbsp;июля 2023&amp;nbsp;г.&lt;br&gt;(Закон от 17 июля 2023 г. № 300-З</t>
    </r>
    <r>
      <rPr>
        <sz val="9"/>
        <color indexed="8"/>
        <rFont val="Arial"/>
        <family val="2"/>
        <charset val="204"/>
      </rPr>
      <t>)</t>
    </r>
  </si>
  <si>
    <t>Содержит 4 инструкции:&lt;br&gt;- Типовую инструкцию по охране труда для животновода (прилагается);
&lt;br&gt;- Типовую инструкцию по охране труда для полевода (прилагается);
&lt;br&gt;- Типовую инструкцию по охране труда для слесаря по ремонту сельскохозяйственных машин и оборудования (прилагается);
&lt;br&gt;- Типовую инструкцию по охране труда для тракториста-машиниста&lt;br&gt;&lt;br&gt;&lt;b style='color:#0959e4;'&gt;Вступление в&amp;nbsp;силу&lt;/b&gt;: 8&amp;nbsp;апреля 2021&amp;nbsp;г.</t>
  </si>
  <si>
    <r>
      <rPr>
        <sz val="9"/>
        <color indexed="8"/>
        <rFont val="Arial"/>
        <family val="2"/>
        <charset val="204"/>
      </rPr>
      <t xml:space="preserve">Изменения &lt;b style='color:#0959e4;'&gt;вступили в&amp;nbsp;силу&lt;/b&gt; </t>
    </r>
    <r>
      <rPr>
        <b/>
        <sz val="9"/>
        <color indexed="8"/>
        <rFont val="Arial"/>
        <family val="2"/>
        <charset val="204"/>
      </rPr>
      <t>12&amp;nbsp;октября 2023&amp;nbsp;г.&lt;br&gt;&lt;br&gt;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здравоохранения от&amp;nbsp;7&amp;nbsp;сентября 2023&amp;nbsp;г. </t>
    </r>
    <r>
      <rPr>
        <b/>
        <sz val="9"/>
        <color indexed="8"/>
        <rFont val="Arial"/>
        <family val="2"/>
        <charset val="204"/>
      </rPr>
      <t>№&amp;nbsp;130</t>
    </r>
  </si>
  <si>
    <t>&lt;b style='color:#0959e4;'&gt;Вступление в&amp;nbsp;силу&lt;/b&gt;: 10&amp;nbsp;мая 2024&amp;nbsp;г.&lt;br&gt;&lt;br&gt;Постановление Министерства труда и&amp;nbsp;социальной защиты от&amp;nbsp;24&amp;nbsp;апреля 2024&amp;nbsp;г. №&amp;nbsp;23</t>
  </si>
  <si>
    <t>&lt;b style='color:#0959e4;'&gt;Вступление в&amp;nbsp;силу&lt;/b&gt;: 30&amp;nbsp;декабря 2017&amp;nbsp;г.&lt;br&gt;&lt;br&gt;Постановление Министерства труда и&amp;nbsp;социальной защиты и&amp;nbsp;Министерства энергетики Республики Беларусь от&amp;nbsp;14&amp;nbsp;ноября 2017&amp;nbsp;г. №&amp;nbsp;70/44</t>
  </si>
  <si>
    <t>&lt;b style='color:#0959e4;'&gt;Вступление в&amp;nbsp;силу&lt;/b&gt;: 28&amp;nbsp;июня 2020&amp;nbsp;г.&lt;br&gt;&lt;br&gt;Постановление Министерства труда и&amp;nbsp;социальной защиты и&amp;nbsp;Министерства лесного хозяйства Республики Беларусь от&amp;nbsp;30&amp;nbsp;марта 2020&amp;nbsp;г. №&amp;nbsp;32/5</t>
  </si>
  <si>
    <t xml:space="preserve">Сборник содержит ряд нормативных документов по&amp;nbsp;охране труда в&amp;nbsp;Республике Беларусь с &lt;b style='color:#0959e4;'&gt;последними изменениями от&lt;/b&gt; 28&amp;nbsp;июня 2020&amp;nbsp;г.
</t>
  </si>
  <si>
    <t>&lt;b style='color:#0959e4;'&gt;Вступление в&amp;nbsp;силу&lt;/b&gt;: 29&amp;nbsp;июля 2022&amp;nbsp;г.&lt;br&gt;&lt;br&gt;Постановление Министерства труда и&amp;nbsp;социальной защиты и&amp;nbsp;Министерства лесного хозяйства Республики Беларусь от&amp;nbsp;5&amp;nbsp;мая 2022&amp;nbsp;г. №&amp;nbsp;29/44</t>
  </si>
  <si>
    <t>&lt;b style='color:#0959e4;'&gt;Вступление в&amp;nbsp;силу&lt;/b&gt;: 19&amp;nbsp;ноября 2023&amp;nbsp;г. &lt;br&gt;&lt;br&gt;Постановление Министерства здравоохранения от&amp;nbsp;19&amp;nbsp;июля 2023&amp;nbsp;г. №&amp;nbsp;114</t>
  </si>
  <si>
    <t>&lt;b style='color:#0959e4;'&gt;Вступление в&amp;nbsp;силу&lt;/b&gt;: 30&amp;nbsp;июля 2024&amp;nbsp;г.&lt;br&gt;&lt;br&gt;Постановление Министерства труда и&amp;nbsp;социальной защиты и&amp;nbsp;Министерства промышленности Республики Беларусь от&amp;nbsp;25&amp;nbsp;апреля 2024&amp;nbsp;г. №&amp;nbsp;24/11</t>
  </si>
  <si>
    <t>&lt;b style='color:#0959e4;'&gt;Вступление в&amp;nbsp;силу&lt;/b&gt;: 12&amp;nbsp;октября 2018&amp;nbsp;г.&lt;br&gt;&lt;br&gt;Постановление Министерства природных ресурсов и&amp;nbsp;охраны окружающей среды Республики Беларусь от&amp;nbsp;8&amp;nbsp;ноября 2018&amp;nbsp;г. №&amp;nbsp;6-Т</t>
  </si>
  <si>
    <t xml:space="preserve">Изменения &lt;b style='color:#0959e4;'&gt;вступили в&amp;nbsp;силу&lt;/b&gt; 6&amp;nbsp;октября 2024&amp;nbsp;г.&lt;br&gt;&lt;br&gt;Постановление Министерства природных ресурсов и&amp;nbsp;охраны окружающей среды Республики Беларусь от&amp;nbsp;20&amp;nbsp;февраля 2024&amp;nbsp;г. №&amp;nbsp;7-Т
</t>
  </si>
  <si>
    <t>Новая редакция Закона. &lt;b style='color:#0959e4;'&gt;Вступление в&amp;nbsp;силу&lt;/b&gt;: 6&amp;nbsp;октября 2024&amp;nbsp;г.&lt;br&gt;&lt;br&gt;(Утвержден 29&amp;nbsp;декабря 2023&amp;nbsp;г. №&amp;nbsp;333-3)</t>
  </si>
  <si>
    <t>Сборник содержит ряд нормативных документов об обращении с отходами в Республике Беларусь.&lt;br&gt;&lt;br&gt;Последние изменения &lt;b style='color:#0959e4;'&gt;вступили в&amp;nbsp;силу&lt;/b&gt; 6&amp;nbsp;октября 2024&amp;nbsp;г.</t>
  </si>
  <si>
    <t>&lt;b style='color:#0959e4;'&gt;Последние изменения: &lt;/b&gt;
&lt;br&gt;&lt;b&gt;С&amp;nbsp;25 марта 2025&amp;nbsp;г.&lt;/b&gt; действуют &lt;b&gt;Новые формы&lt;/b&gt; документов, необходимых при расследовании..., утв. Пост. Минтруда и&amp;nbsp;соцзащиты и&amp;nbsp;Миниздрава от&amp;nbsp;4 октября 2024&amp;nbsp;г. №&amp;nbsp;81/144
&lt;br&gt;
&lt;br&gt;&lt;b&gt;С&amp;nbsp;26 января 2024&amp;nbsp;г.&lt;/b&gt; - Правила расследования несчастных случаев и&amp;nbsp;профессиональных заболеваний в редакции Пост. Сов. мин. от&amp;nbsp;16 января 2024&amp;nbsp;г. №&amp;nbsp;36</t>
  </si>
  <si>
    <t>Изменения &lt;b style='color:#0959e4;'&gt;вступили в&amp;nbsp;силу&lt;/b&gt; в июле 2025&amp;nbsp;г.&lt;br&gt;&lt;br&gt;&lt;b&gt;Внесены&lt;/b&gt; Постановлением Министерства по&amp;nbsp;чрезвычайным ситуациям от&amp;nbsp;17&amp;nbsp;июня 2025&amp;nbsp;г. №&amp;nbsp;29</t>
  </si>
  <si>
    <t>Изменения &lt;b style='color:#0959e4;'&gt;вступили в&amp;nbsp;силу&lt;/b&gt;: 22&amp;nbsp;августа 2025&amp;nbsp;г.&lt;br&gt;&lt;br&gt;Постановление Министерства по&amp;nbsp;чрезвычайным ситуациям от&amp;nbsp;17&amp;nbsp;июня 2025&amp;nbsp;г. №&amp;nbsp;30</t>
  </si>
  <si>
    <r>
      <t xml:space="preserve">&lt;b style='color:#0959e4;'&gt;Изменения&lt;/b&gt; вступили в&amp;nbsp;силу &lt;b&gt;1&amp;nbsp;сентября 2025&amp;nbsp;г.&lt;/b&gt;&lt;br&gt;&lt;br&gt;
</t>
    </r>
    <r>
      <rPr>
        <sz val="9"/>
        <color indexed="8"/>
        <rFont val="Arial"/>
        <family val="2"/>
      </rPr>
      <t>&lt;b&gt;Внесены&lt;/b&gt; Постановлением Постановлением Министерства бразования Республики Беларусь от&amp;nbsp;1 августа 2025&amp;nbsp;г. №&amp;nbsp;136</t>
    </r>
  </si>
  <si>
    <t>9.31</t>
  </si>
  <si>
    <t>Правила по охране труда при эксплуатации конвейерных, трубопроводных и других транспортных средств непрерывного действия</t>
  </si>
  <si>
    <t>&lt;b style='color:#0959e4;'&gt;Вступление в&amp;nbsp;силу&lt;/b&gt;: 14&amp;nbsp;декабря 2025&amp;nbsp;г.&lt;br&gt;&lt;br&gt;Постановление Министерства труда и&amp;nbsp;социальной защиты Республики Беларусь от&amp;nbsp;29&amp;nbsp;августа 2025&amp;nbsp;г. №&amp;nbsp;88</t>
  </si>
  <si>
    <r>
      <t xml:space="preserve">&lt;b style='color:#0959e4;'&gt;Новая&lt;/b&gt; вступила в&amp;nbsp;силу &lt;b&gt;17&amp;nbsp;сентября 2025&amp;nbsp;г.&lt;/b&gt;&lt;br&gt;&lt;br&gt;
</t>
    </r>
    <r>
      <rPr>
        <sz val="9"/>
        <color indexed="8"/>
        <rFont val="Arial"/>
        <family val="2"/>
      </rPr>
      <t>&lt;b&gt;Утверждена&lt;/b&gt; Постановлением Министерства юстиции Республики Беларусь 29&amp;nbsp;августа 2025&amp;nbsp;г. №&amp;nbsp;65</t>
    </r>
  </si>
  <si>
    <t>&lt;b style='color:#0959e4;'&gt;Изменения &lt;/b&gt; вступили в силу &lt;b&gt;22&amp;nbsp;ноября 2025&amp;nbsp;г.&lt;/b&gt;&lt;br&gt;&lt;br&gt;Постановление Министерства Минтруда от&amp;nbsp;8 августа 2025&amp;nbsp;г. №&amp;nbsp;75</t>
  </si>
  <si>
    <t>11. УЧЕБНИКИ</t>
  </si>
  <si>
    <t>11.1</t>
  </si>
  <si>
    <t>Анатомия человека. Привес, Лысенков, Бушкович. Учебник для вузов. 12 издание</t>
  </si>
  <si>
    <t>Инструкция о порядке проведения осмотра (допуска) электроустановок, теплоустановок и (или) тепловой сети</t>
  </si>
  <si>
    <r>
      <t xml:space="preserve">&lt;b style='color:#0959e4;'&gt;Вступление в&amp;nbsp;силу&lt;/b&gt;: 29&amp;nbsp;ноября 2025&amp;nbsp;г.&lt;br&gt;&lt;br&gt;
</t>
    </r>
    <r>
      <rPr>
        <sz val="9"/>
        <color indexed="8"/>
        <rFont val="Arial"/>
        <family val="2"/>
        <charset val="204"/>
      </rPr>
      <t>Постановление Министерства энергетики от&amp;nbsp</t>
    </r>
    <r>
      <rPr>
        <b/>
        <sz val="9"/>
        <color indexed="8"/>
        <rFont val="Arial"/>
        <family val="2"/>
        <charset val="204"/>
      </rPr>
      <t>;</t>
    </r>
    <r>
      <rPr>
        <sz val="9"/>
        <color indexed="8"/>
        <rFont val="Arial"/>
        <family val="2"/>
        <charset val="204"/>
      </rPr>
      <t>31&amp;nbsp;июля 2025&amp;nbsp;г. №&amp;nbsp;29</t>
    </r>
  </si>
  <si>
    <t>НОВЫЕ ДОКУМЕНТЫ 2026</t>
  </si>
  <si>
    <t>1.05</t>
  </si>
  <si>
    <t>&lt;b style='color:#0959e4;'&gt;Вступление в силу &lt;/b&gt; 24 апреля 2026&amp;nbsp;г&lt;/span&gt;.&lt;br&gt;&lt;br&gt;&lt;b&gt;Новые правила&lt;/b&gt;, утв. Постановлением Министерства труда и социальной защиты Республики Беларусь от&amp;nbsp;6 февраля 2025&amp;nbsp;г. №&amp;nbsp;11</t>
  </si>
  <si>
    <t>12.1</t>
  </si>
  <si>
    <t>12.2</t>
  </si>
  <si>
    <t>14.1</t>
  </si>
  <si>
    <t>14.2</t>
  </si>
  <si>
    <t>14. УГОЛОК ПОТРЕБИТЕЛЯ</t>
  </si>
  <si>
    <t>&lt;b style='color:#0959e4;'&gt;Изменения&lt;/b&gt; вступили в&amp;nbsp;силу &lt;b&gt;20&amp;nbsp;марта 2026&amp;nbsp;г.&lt;/b&gt;
&lt;br&gt;
&lt;br&gt;
&lt;b&gt;Внесены&lt;/b&gt; Законом Республики Беларусь от&amp;nbsp;16&amp;nbsp;марта 2026&amp;nbsp;г. &lt;nobr&gt;№ 134-З&lt;/nobr&gt;</t>
  </si>
  <si>
    <t>&lt;b style='color:#0959e4;'&gt;Новые правила&lt;/b&gt;&amp;nbsp;— утв. Постановлением Совета Министров Республики Беларусь 
от&amp;nbsp;23&amp;nbsp;марта 2026&amp;nbsp;г. №&amp;nbsp;134
&lt;br&gt;
Вступление в силу: &lt;b&gt;25&amp;nbsp;апреля 2026&amp;nbsp;г.&lt;/b&gt;</t>
  </si>
  <si>
    <t xml:space="preserve">&lt;b style='color:#0959e4;'&gt;Вступление в&amp;nbsp;силу&lt;/b&gt;: 1&amp;nbsp;апреля 2026&amp;nbsp;г.
&lt;br&gt;
&lt;br&gt;Новые правила, утверждены Постановлением Совета Министров от&amp;nbsp;31 марта 2026&amp;nbsp;г. №&amp;nbsp;147 «О&amp;nbsp;перевозках пассажиров и&amp;nbsp;грузов»
</t>
  </si>
  <si>
    <r>
      <t xml:space="preserve">&lt;b style='color:#0959e4;'&gt;&lt;b&gt;Изменения&lt;/b&gt;&lt;br&gt; Вступление в&amp;nbsp;силу&lt;/b&gt;: </t>
    </r>
    <r>
      <rPr>
        <b/>
        <sz val="10"/>
        <color indexed="8"/>
        <rFont val="Arial"/>
        <family val="2"/>
        <charset val="204"/>
      </rPr>
      <t>26&amp;nbsp;апреля 2026&amp;nbsp;г.&lt;br&gt;&lt;br&gt;</t>
    </r>
    <r>
      <rPr>
        <sz val="10"/>
        <color indexed="8"/>
        <rFont val="Arial"/>
        <family val="2"/>
        <charset val="204"/>
      </rPr>
      <t xml:space="preserve">Постановление Министерства труда и&amp;nbsp;социальной защиты от&amp;nbsp;7&amp;nbsp;апреля 2026&amp;nbsp;г. №&amp;nbsp;18/26.
</t>
    </r>
  </si>
  <si>
    <t>9.32</t>
  </si>
  <si>
    <r>
      <t xml:space="preserve">&lt;b style='color:#0959e4;'&gt;Последние изменения&lt;/b&gt; вступили в&amp;nbsp;силу &lt;b&gt; 1&amp;nbsp;января 2026&amp;nbsp;г.&lt;/b&gt;&lt;br&gt;&lt;br&gt;
&lt;b&gt;Внесены&lt;/b&gt; </t>
    </r>
    <r>
      <rPr>
        <sz val="9"/>
        <color indexed="8"/>
        <rFont val="Arial"/>
        <family val="2"/>
      </rPr>
      <t>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от&amp;nbsp;31&amp;nbsp;декабря 2025&amp;nbsp;г. №&amp;nbsp;825</t>
    </r>
  </si>
  <si>
    <r>
      <t xml:space="preserve">&lt;b style='color:#0959e4;'&gt;Последние изменения&lt;/b&gt; вступили в&amp;nbsp;силу &lt;b&gt;1&amp;nbsp;января 2026&amp;nbsp;г.&lt;/b&gt;&lt;br&gt;&lt;br&gt;
</t>
    </r>
    <r>
      <rPr>
        <sz val="9"/>
        <color indexed="8"/>
        <rFont val="Arial"/>
        <family val="2"/>
      </rPr>
      <t>&lt;b&gt;Внесены&lt;/b&gt; 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от&amp;nbsp;30&amp;nbsp;декабря 2025&amp;nbsp;г. №&amp;nbsp;802</t>
    </r>
  </si>
  <si>
    <r>
      <t xml:space="preserve">&lt;b style='color:#0959e4;'&gt;Последние изменения&lt;/b&gt; вступили в&amp;nbsp;силу &lt;b&gt;1&amp;nbsp;января 2026&amp;nbsp;г.&lt;/b&gt;&lt;br&gt;&lt;br&gt;
</t>
    </r>
    <r>
      <rPr>
        <sz val="9"/>
        <color indexed="8"/>
        <rFont val="Arial"/>
        <family val="2"/>
      </rPr>
      <t>&lt;b&gt;Внесены&lt;/b&gt; 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от&amp;nbsp;31&amp;nbsp;декабря 2025&amp;nbsp;г. №&amp;nbsp;825</t>
    </r>
  </si>
  <si>
    <t>В&amp;nbsp;редакции на &lt;b&gt;1&amp;nbsp;января 2026&amp;nbsp;г.&lt;/b&gt;, с&amp;nbsp;изменениями, внесенными Законом от&amp;nbsp;30 декабря 2025&amp;nbsp;г. &lt;nobr&gt;№ 127-З&lt;/nobr&gt; 
&lt;br&gt;
&lt;br&gt;В&amp;nbsp;тексте также приведены изменения, вступающие в&amp;nbsp;силу 1&amp;nbsp;апреля и&amp;nbsp;1 июля 2025&amp;nbsp;г., которые снабжены примечаниями с&amp;nbsp;указанием даты их вступления в&amp;nbsp;силу. 
&lt;br&gt;
&lt;br&gt;&lt;b style='color:red;'&gt;Скидка 25%&lt;/b&gt; только до&amp;nbsp;20 июня 2026&amp;nbsp;г.</t>
  </si>
  <si>
    <t>В редакции на &lt;b style='color:#0959e4;'&gt;1&amp;nbsp;января 2026&amp;nbsp;г.&lt;/b&gt;, с&amp;nbsp;изменениями и&amp;nbsp;дополнениями, внесенными Законами Республики Беларусь от&amp;nbsp;8 июля 2024&amp;nbsp;г. &lt;nobr&gt;№ 25‑З&lt;/nobr&gt; и&amp;nbsp;от&amp;nbsp;9 декабря 2025&amp;nbsp;г. &lt;nobr&gt;№ 110‑З&lt;/nobr&gt;
&lt;br&gt;
&lt;br&gt;&lt;b style='color:red;'&gt;Скидка 30%&lt;/b&gt; только до&amp;nbsp;20 июня 2026&amp;nbsp;г.</t>
  </si>
  <si>
    <t>10.7</t>
  </si>
  <si>
    <t>Технический кодекс утвержден Постановлением от&amp;nbsp;16&amp;nbsp;сентября 2024&amp;nbsp;г. №&amp;nbsp;10/12-Т.&lt;br&gt;&lt;br&gt;
&lt;b style='color: #0959e4;'&gt;Вступил в&amp;nbsp;силу&lt;/b&gt; 24&amp;nbsp;января 2025&amp;nbsp;г.</t>
  </si>
  <si>
    <r>
      <rPr>
        <b/>
        <sz val="11"/>
        <color theme="1"/>
        <rFont val="Arial"/>
        <family val="2"/>
      </rPr>
      <t>ТКП 17.11-08-2024</t>
    </r>
    <r>
      <rPr>
        <sz val="11"/>
        <color theme="1"/>
        <rFont val="Arial"/>
        <family val="2"/>
        <charset val="204"/>
      </rPr>
      <t xml:space="preserve"> (33040/33140) Технические требования к обращению с коммунальными отходами</t>
    </r>
  </si>
  <si>
    <t>2.15</t>
  </si>
  <si>
    <t>13.2</t>
  </si>
  <si>
    <t>&lt;b style='color:#0959e4;'&gt;Новое&lt;/b&gt; вступило в&amp;nbsp;силу &lt;b&gt; 11&amp;nbsp;июля 2026&amp;nbsp;г.&lt;/b&gt;&lt;br&gt;&lt;br&gt;
&lt;b&gt;Утверждены&lt;/b&gt; Постановлением Совета Министров от&amp;nbsp;7&amp;nbsp;апреля 2026&amp;nbsp;г. №&amp;nbsp;168</t>
  </si>
  <si>
    <r>
      <t>Положение о порядке осуществления закупок товаров (работ, услуг) за счет собственных средств;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</si>
  <si>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t>Правила электроснабжения;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</si>
  <si>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t>Правила теплоснабжения;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</si>
  <si>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t>Правила подготовки организаций к отопительному сезону, его проведения и завершения;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</si>
  <si>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t>Правила по охране труда при выполнении строительных работ;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</si>
  <si>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предприятий и организаций; (</t>
    </r>
    <r>
      <rPr>
        <b/>
        <sz val="11"/>
        <color rgb="FF000000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</si>
  <si>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>Правила безопасности проведения занятий физической культурой и спортом;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</si>
  <si>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>Трудовой кодекс Республики Беларусь;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</si>
  <si>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t>Налоговый кодекс Республики Беларусь;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rgb="FF000000"/>
        <rFont val="Arial"/>
        <family val="2"/>
        <charset val="204"/>
      </rPr>
      <t>)</t>
    </r>
  </si>
  <si>
    <r>
      <rPr>
        <b/>
        <sz val="11"/>
        <color indexed="8"/>
        <rFont val="Arial"/>
        <family val="2"/>
        <charset val="204"/>
      </rPr>
      <t xml:space="preserve">ТКП 458-2023. </t>
    </r>
    <r>
      <rPr>
        <sz val="11"/>
        <color indexed="8"/>
        <rFont val="Arial"/>
        <family val="2"/>
        <charset val="204"/>
      </rPr>
      <t>Правила технической эксплуатации теплоустановок и тепловых сетей потребителей</t>
    </r>
  </si>
  <si>
    <t xml:space="preserve">Правила промышленной безопасности котельных с давлением не более 0,07 МПа и температурой не выше 115 градусов </t>
  </si>
  <si>
    <r>
      <rPr>
        <b/>
        <sz val="11"/>
        <color indexed="8"/>
        <rFont val="Arial"/>
        <family val="2"/>
      </rPr>
      <t xml:space="preserve">ТКП 411-2021. </t>
    </r>
    <r>
      <rPr>
        <sz val="11"/>
        <color indexed="8"/>
        <rFont val="Arial"/>
        <family val="2"/>
        <charset val="204"/>
      </rPr>
      <t>Правила учета тепловой энергии и теплоносителя</t>
    </r>
  </si>
  <si>
    <r>
      <rPr>
        <b/>
        <sz val="11"/>
        <color indexed="8"/>
        <rFont val="Arial"/>
        <family val="2"/>
      </rPr>
      <t xml:space="preserve">ТКП 427-2022. </t>
    </r>
    <r>
      <rPr>
        <sz val="11"/>
        <color indexed="8"/>
        <rFont val="Arial"/>
        <family val="2"/>
        <charset val="204"/>
      </rPr>
      <t>Электроустановки. Правила по обеспечению безопасности при эксплуатации</t>
    </r>
  </si>
  <si>
    <r>
      <rPr>
        <b/>
        <sz val="11"/>
        <color indexed="8"/>
        <rFont val="Arial"/>
        <family val="2"/>
      </rPr>
      <t xml:space="preserve">ТКП 181-2023. </t>
    </r>
    <r>
      <rPr>
        <sz val="11"/>
        <color indexed="8"/>
        <rFont val="Arial"/>
        <family val="2"/>
        <charset val="204"/>
      </rPr>
      <t>Правила технической эксплуатации электроустановок потребителей</t>
    </r>
  </si>
  <si>
    <r>
      <t xml:space="preserve">СН 4.04.03-2020. </t>
    </r>
    <r>
      <rPr>
        <sz val="11"/>
        <color rgb="FF000000"/>
        <rFont val="Arial"/>
        <family val="2"/>
        <charset val="204"/>
      </rPr>
      <t>Молниезащита зданий, сооружений и инженерных коммуникаций</t>
    </r>
    <r>
      <rPr>
        <sz val="11"/>
        <color indexed="8"/>
        <rFont val="Arial"/>
        <family val="2"/>
        <charset val="204"/>
      </rPr>
      <t xml:space="preserve"> </t>
    </r>
  </si>
  <si>
    <t>Правила по обеспечению промышленной безопасности при использовании и хранении хлора</t>
  </si>
  <si>
    <r>
      <t>Правила по охране труда при выполнении работ на высоте; (</t>
    </r>
    <r>
      <rPr>
        <b/>
        <sz val="11"/>
        <color theme="1"/>
        <rFont val="Arial"/>
        <family val="2"/>
        <charset val="204"/>
      </rPr>
      <t>2026</t>
    </r>
    <r>
      <rPr>
        <sz val="11"/>
        <color theme="1"/>
        <rFont val="Arial"/>
        <family val="2"/>
        <charset val="204"/>
      </rPr>
      <t>)</t>
    </r>
  </si>
  <si>
    <r>
      <rPr>
        <b/>
        <sz val="11"/>
        <color indexed="8"/>
        <rFont val="Arial"/>
        <family val="2"/>
        <charset val="204"/>
      </rPr>
      <t xml:space="preserve">ТКП 290-2026. </t>
    </r>
    <r>
      <rPr>
        <sz val="11"/>
        <color indexed="8"/>
        <rFont val="Arial"/>
        <family val="2"/>
        <charset val="204"/>
      </rPr>
      <t>Средства защиты, используемые в электроустановках. Правила применения и испытания</t>
    </r>
  </si>
  <si>
    <r>
      <rPr>
        <b/>
        <sz val="11"/>
        <color indexed="8"/>
        <rFont val="Arial"/>
        <family val="2"/>
        <charset val="204"/>
      </rPr>
      <t xml:space="preserve">ТКП 459-2012. </t>
    </r>
    <r>
      <rPr>
        <sz val="11"/>
        <color indexed="8"/>
        <rFont val="Arial"/>
        <family val="2"/>
        <charset val="204"/>
      </rPr>
      <t>Правила техники безопасности при эксплуатации теплоустановок и тепловых сетей потребителей</t>
    </r>
  </si>
  <si>
    <r>
      <rPr>
        <b/>
        <sz val="11"/>
        <color rgb="FF000000"/>
        <rFont val="Arial"/>
        <family val="2"/>
        <charset val="204"/>
      </rPr>
      <t>ТКП 563-2014 (02260).</t>
    </r>
    <r>
      <rPr>
        <sz val="11"/>
        <color indexed="8"/>
        <rFont val="Arial"/>
        <family val="2"/>
        <charset val="204"/>
      </rPr>
      <t xml:space="preserve"> Требования безопасности при производстве сварочных работ</t>
    </r>
  </si>
  <si>
    <r>
      <rPr>
        <b/>
        <sz val="11"/>
        <color rgb="FF000000"/>
        <rFont val="Arial"/>
        <family val="2"/>
        <charset val="204"/>
      </rPr>
      <t>ТКП 601-2016 (33210).</t>
    </r>
    <r>
      <rPr>
        <sz val="11"/>
        <color indexed="8"/>
        <rFont val="Arial"/>
        <family val="2"/>
        <charset val="204"/>
      </rPr>
      <t xml:space="preserve"> Платформы рабочие мобильные подъемные. Требования безопасности при эксплуатации</t>
    </r>
  </si>
  <si>
    <r>
      <rPr>
        <b/>
        <sz val="11"/>
        <color indexed="8"/>
        <rFont val="Arial"/>
        <family val="2"/>
      </rPr>
      <t>Закон</t>
    </r>
    <r>
      <rPr>
        <sz val="11"/>
        <color indexed="8"/>
        <rFont val="Arial"/>
        <family val="2"/>
        <charset val="204"/>
      </rPr>
      <t xml:space="preserve"> "О пожарной безопасности"</t>
    </r>
  </si>
  <si>
    <r>
      <rPr>
        <b/>
        <sz val="11"/>
        <color theme="1"/>
        <rFont val="Arial"/>
        <family val="2"/>
        <charset val="204"/>
      </rPr>
      <t>ТКП 475-2013.</t>
    </r>
    <r>
      <rPr>
        <sz val="11"/>
        <color indexed="8"/>
        <rFont val="Arial"/>
        <family val="2"/>
        <charset val="204"/>
      </rPr>
      <t xml:space="preserve"> Применение средств индивидуальной защиты органов дыхания и зрения, необходимых для эвакуации людей в случае возникновения пожара</t>
    </r>
  </si>
  <si>
    <r>
      <rPr>
        <b/>
        <sz val="11"/>
        <color theme="1"/>
        <rFont val="Arial"/>
        <family val="2"/>
        <charset val="204"/>
      </rPr>
      <t>Сборник:</t>
    </r>
    <r>
      <rPr>
        <sz val="11"/>
        <color theme="1"/>
        <rFont val="Arial"/>
        <family val="2"/>
        <charset val="204"/>
      </rPr>
      <t xml:space="preserve"> Безопасность на автомобильном транспорте. 
</t>
    </r>
  </si>
  <si>
    <r>
      <rPr>
        <b/>
        <sz val="11"/>
        <color theme="1"/>
        <rFont val="Arial"/>
        <family val="2"/>
        <charset val="204"/>
      </rPr>
      <t>Сборник:</t>
    </r>
    <r>
      <rPr>
        <sz val="11"/>
        <color theme="1"/>
        <rFont val="Arial"/>
        <family val="2"/>
        <charset val="204"/>
      </rPr>
      <t xml:space="preserve"> Охрана труда при проведении погрузочно-разгрузочных работ
</t>
    </r>
  </si>
  <si>
    <r>
      <t xml:space="preserve">Экологические нормы и правила </t>
    </r>
    <r>
      <rPr>
        <b/>
        <sz val="11"/>
        <color theme="1"/>
        <rFont val="Arial"/>
        <family val="2"/>
        <charset val="204"/>
      </rPr>
      <t>ЭкоНиП 17.01.06-001-2017</t>
    </r>
    <r>
      <rPr>
        <sz val="11"/>
        <color theme="1"/>
        <rFont val="Arial"/>
        <family val="2"/>
        <charset val="204"/>
      </rPr>
      <t xml:space="preserve"> "Охрана окружающей среды и природопользование. Требования экологической безопасности"</t>
    </r>
  </si>
  <si>
    <r>
      <t xml:space="preserve">Экологические нормы и правила </t>
    </r>
    <r>
      <rPr>
        <b/>
        <sz val="11"/>
        <color theme="1"/>
        <rFont val="Arial"/>
        <family val="2"/>
        <charset val="204"/>
      </rPr>
      <t>ЭкоНиП 17.01.06-002-2018</t>
    </r>
    <r>
      <rPr>
        <sz val="11"/>
        <color theme="1"/>
        <rFont val="Arial"/>
        <family val="2"/>
        <charset val="204"/>
      </rPr>
      <t xml:space="preserve"> "Охрана окружающей среды и природопользование. Атмосферный воздух (в том числе озоновый слой).
Правила эксплуатации газоочистных установок"</t>
    </r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</si>
  <si>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"Об энергосбережении"</t>
    </r>
  </si>
  <si>
    <r>
      <rPr>
        <b/>
        <sz val="11"/>
        <color indexed="8"/>
        <rFont val="Arial"/>
        <family val="2"/>
        <charset val="204"/>
      </rPr>
      <t xml:space="preserve">ТКП 339-2022. </t>
    </r>
    <r>
      <rPr>
        <sz val="11"/>
        <color indexed="8"/>
        <rFont val="Arial"/>
        <family val="2"/>
        <charset val="204"/>
      </rPr>
      <t>Электроустановки на напряжение до 750 кВ ...</t>
    </r>
  </si>
  <si>
    <r>
      <rPr>
        <b/>
        <sz val="11"/>
        <color indexed="8"/>
        <rFont val="Arial"/>
        <family val="2"/>
        <charset val="204"/>
      </rPr>
      <t>ТКП 290-2023.</t>
    </r>
    <r>
      <rPr>
        <sz val="11"/>
        <color indexed="8"/>
        <rFont val="Arial"/>
        <family val="2"/>
        <charset val="204"/>
      </rPr>
      <t xml:space="preserve"> Средства защиты, используемые в электроустановках</t>
    </r>
  </si>
  <si>
    <r>
      <rPr>
        <b/>
        <sz val="11"/>
        <color indexed="8"/>
        <rFont val="Arial"/>
        <family val="2"/>
        <charset val="204"/>
      </rPr>
      <t xml:space="preserve">ТКП 460-2017(33240). </t>
    </r>
    <r>
      <rPr>
        <sz val="11"/>
        <color indexed="8"/>
        <rFont val="Arial"/>
        <family val="2"/>
        <charset val="204"/>
      </rPr>
      <t xml:space="preserve">Порядок расчета величины технологического расхода электрической энергии </t>
    </r>
  </si>
  <si>
    <t>ПРАЙС-ЛИСТ Издательства "ЭНЕРГОПРЕСС" 
нормативные документы в действующих (2026) редакциях</t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</si>
  <si>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 защите прав потребителей"; (</t>
    </r>
    <r>
      <rPr>
        <b/>
        <sz val="11"/>
        <color theme="1"/>
        <rFont val="Arial"/>
        <family val="2"/>
      </rPr>
      <t>2026</t>
    </r>
    <r>
      <rPr>
        <sz val="11"/>
        <color theme="1"/>
        <rFont val="Arial"/>
        <family val="2"/>
        <charset val="204"/>
      </rPr>
      <t>)</t>
    </r>
  </si>
  <si>
    <r>
      <t>Правила бытового обслуживания потребителей; (</t>
    </r>
    <r>
      <rPr>
        <b/>
        <sz val="11"/>
        <color theme="1"/>
        <rFont val="Arial"/>
        <family val="2"/>
      </rPr>
      <t>2026</t>
    </r>
    <r>
      <rPr>
        <sz val="11"/>
        <color theme="1"/>
        <rFont val="Arial"/>
        <family val="2"/>
        <charset val="204"/>
      </rPr>
      <t>)</t>
    </r>
  </si>
  <si>
    <t>Правила по обеспечению промышленной безопасности грузоподъемных кранов</t>
  </si>
  <si>
    <t>Правила по обеспечению промышленной безопасности оборудования, работающего под избыточным давлением</t>
  </si>
  <si>
    <t>Правила по обеспечению промышленной безопасности лифтов, строительных грузопассажирских подъемников, эскалаторов, конвейеров пассажирских</t>
  </si>
  <si>
    <t>Правила по обеспечению промышленной безопасности при эксплуатации технологических трубопроводов</t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</si>
  <si>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 промышленной безопасности"</t>
    </r>
  </si>
  <si>
    <t>Правила технической эксплуатации автозаправочных станций и складов хранения нефтепродуктов</t>
  </si>
  <si>
    <t>Правила промышленной безопасности при получении, транспортировке и использовании расплавов черных и (или) цветных металлов и сплавов</t>
  </si>
  <si>
    <t>Правила по обеспечению промышленной безопасности аттракционов</t>
  </si>
  <si>
    <t>Правила по обеспечению промышленной безопасности при бурении скважин</t>
  </si>
  <si>
    <t>Инструкция о порядке хранения средств гражданской обороны</t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</si>
  <si>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объектов железнодорожного транспорта</t>
    </r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</si>
  <si>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в лесном хозяйстве и деревообработке</t>
    </r>
  </si>
  <si>
    <t>Правила учета природного газа</t>
  </si>
  <si>
    <t>Правила промышленной безопасности при разработке месторождений полезных ископаемых открытым способом</t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</si>
  <si>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 перевозке опасных грузов"</t>
    </r>
  </si>
  <si>
    <t>Правила по охране труда при эксплуатации автомобильного и городского электрического транспорта</t>
  </si>
  <si>
    <r>
      <t>Правила автомобильных перевозок грузов;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</si>
  <si>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>Правила автомобильных перевозок пассажиров; 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</si>
  <si>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t>Правила перевозок пассажиров городским электрическим транспортом</t>
  </si>
  <si>
    <t>Правила по обеспечению безопасности перевозки опасных грузов автомобильным транспортом</t>
  </si>
  <si>
    <r>
      <rPr>
        <sz val="11"/>
        <color rgb="FF000000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технической эксплуатации железной дороги в Республике Беларусь</t>
    </r>
  </si>
  <si>
    <r>
      <rPr>
        <sz val="11"/>
        <color rgb="FF000000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обеспечению безопасности перевозки опасных грузов железнодорожным транспортом в Республике Беларусь</t>
    </r>
  </si>
  <si>
    <t>Правила по охране труда</t>
  </si>
  <si>
    <t>Правила по охране труда при производстве резиновых и пластмассовых изделий</t>
  </si>
  <si>
    <t>Правила по охране труда при работе с химическими веществами, проявляющими опасные свойства</t>
  </si>
  <si>
    <r>
      <rPr>
        <b/>
        <sz val="11"/>
        <color theme="1"/>
        <rFont val="Arial"/>
        <family val="2"/>
        <charset val="204"/>
      </rPr>
      <t>Сборник:</t>
    </r>
    <r>
      <rPr>
        <sz val="11"/>
        <color theme="1"/>
        <rFont val="Arial"/>
        <family val="2"/>
        <charset val="204"/>
      </rPr>
      <t xml:space="preserve"> Расследование и учет несчастных случаев на производстве и профессиональных заболеваний</t>
    </r>
  </si>
  <si>
    <t>Правила по охране труда при производстве пищевой продукции</t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</si>
  <si>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"Об охране труда"</t>
    </r>
  </si>
  <si>
    <t>Инструкция о порядке проведения обязательных и внеочередных медицинских осмотров работающих</t>
  </si>
  <si>
    <t>Инструкция о порядке обеспечения работников средствами индивидуальной защиты</t>
  </si>
  <si>
    <t>Охрана труда в Республике Беларусь. Сборник нормативных документов</t>
  </si>
  <si>
    <r>
      <rPr>
        <sz val="11"/>
        <color rgb="FF000000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охране труда в сельском и рыбном хозяйствах</t>
    </r>
  </si>
  <si>
    <t>Санитарно-эпидемиологические требования к условиям труда работающих, содержанию и эксплуатации производственных объектов</t>
  </si>
  <si>
    <t>Правила по охране труда при холодной обработке металлов</t>
  </si>
  <si>
    <t>Правила безопасности организации образовательного процесса</t>
  </si>
  <si>
    <t>Классификатор отходов, образующихся в Республике Беларусь (ОКРБ 021-2019)</t>
  </si>
  <si>
    <r>
      <rPr>
        <b/>
        <sz val="11"/>
        <color theme="1"/>
        <rFont val="Arial"/>
        <family val="2"/>
        <charset val="204"/>
      </rPr>
      <t>Закон</t>
    </r>
    <r>
      <rPr>
        <sz val="11"/>
        <color theme="1"/>
        <rFont val="Arial"/>
        <family val="2"/>
        <charset val="204"/>
      </rPr>
      <t xml:space="preserve"> "Об обращении с отходами"</t>
    </r>
  </si>
  <si>
    <r>
      <rPr>
        <b/>
        <sz val="11"/>
        <color theme="1"/>
        <rFont val="Arial"/>
        <family val="2"/>
        <charset val="204"/>
      </rPr>
      <t>Сборник:</t>
    </r>
    <r>
      <rPr>
        <sz val="11"/>
        <color theme="1"/>
        <rFont val="Arial"/>
        <family val="2"/>
        <charset val="204"/>
      </rPr>
      <t xml:space="preserve"> "Обращение с отходами"</t>
    </r>
  </si>
  <si>
    <t>Инструкция по делопроизводству в государственных органах, иных организациях</t>
  </si>
  <si>
    <r>
      <t xml:space="preserve">&lt;b style='color:#0959e4;'&gt;Вступление в&amp;nbsp;силу&lt;/b&gt;: 17&amp;nbsp;августа 2026&amp;nbsp;г.&lt;br&gt;&lt;br&gt;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15&amp;nbsp;мая 2026&amp;nbsp;г. №&amp;nbsp;15</t>
    </r>
  </si>
  <si>
    <t>Правила пользования газом в быту</t>
  </si>
  <si>
    <t>Правила промышленной безопасности в области газоснабжения Республики Беларусь</t>
  </si>
  <si>
    <r>
      <rPr>
        <b/>
        <sz val="11"/>
        <color indexed="8"/>
        <rFont val="Arial"/>
        <family val="2"/>
        <charset val="204"/>
      </rPr>
      <t>ПУЭ-6.</t>
    </r>
    <r>
      <rPr>
        <sz val="11"/>
        <color indexed="8"/>
        <rFont val="Arial"/>
        <family val="2"/>
        <charset val="204"/>
      </rPr>
      <t xml:space="preserve"> Правила устройства электроустановок (действующие главы) твердый переплет</t>
    </r>
  </si>
  <si>
    <t>Правила пожарной безопасности для жилых домов, строений и сооружений…</t>
  </si>
  <si>
    <t>Нормы расхода топлива на механические транспортные средства, суда, машины, механизмы и оборудование (в редакции от 20.01.2016 г.) (твердый переплет)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</si>
</sst>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6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1"/>
      <color indexed="6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8"/>
      <name val="Calibri"/>
      <family val="2"/>
      <charset val="204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u/>
      <sz val="14"/>
      <color theme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theme="3" tint="0.39997558519241921"/>
      <name val="Arial"/>
      <family val="2"/>
      <charset val="204"/>
    </font>
    <font>
      <sz val="22"/>
      <name val="Calibri"/>
      <family val="2"/>
      <charset val="204"/>
      <scheme val="minor"/>
    </font>
    <font>
      <b/>
      <sz val="11"/>
      <color theme="1"/>
      <name val="Arial"/>
      <family val="2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FD1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9">
    <xf numFmtId="0" fontId="0" fillId="0" borderId="0" xfId="0"/>
    <xf numFmtId="0" fontId="29" fillId="0" borderId="0" xfId="0" applyFont="1"/>
    <xf numFmtId="49" fontId="30" fillId="0" borderId="0" xfId="0" applyNumberFormat="1" applyFont="1" applyAlignment="1">
      <alignment horizontal="center" vertical="top"/>
    </xf>
    <xf numFmtId="4" fontId="29" fillId="0" borderId="0" xfId="0" applyNumberFormat="1" applyFont="1" applyAlignment="1">
      <alignment horizontal="center" vertical="center"/>
    </xf>
    <xf numFmtId="0" fontId="31" fillId="0" borderId="0" xfId="0" applyFont="1"/>
    <xf numFmtId="0" fontId="2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29" fillId="0" borderId="1" xfId="0" applyFont="1" applyBorder="1"/>
    <xf numFmtId="0" fontId="32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0" fillId="0" borderId="0" xfId="0" applyAlignment="1">
      <alignment vertical="center"/>
    </xf>
    <xf numFmtId="0" fontId="3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0" fillId="2" borderId="0" xfId="0" applyFont="1" applyFill="1" applyAlignment="1" applyProtection="1">
      <alignment horizontal="center" vertical="center"/>
      <protection locked="0"/>
    </xf>
    <xf numFmtId="0" fontId="28" fillId="0" borderId="0" xfId="1" applyFill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34" fillId="2" borderId="2" xfId="0" applyFont="1" applyFill="1" applyBorder="1" applyAlignment="1">
      <alignment horizontal="left" vertical="center"/>
    </xf>
    <xf numFmtId="49" fontId="30" fillId="0" borderId="3" xfId="0" applyNumberFormat="1" applyFont="1" applyBorder="1" applyAlignment="1">
      <alignment horizontal="center" vertical="top"/>
    </xf>
    <xf numFmtId="0" fontId="28" fillId="0" borderId="3" xfId="1" applyFill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>
      <alignment vertical="top" wrapText="1"/>
    </xf>
    <xf numFmtId="4" fontId="35" fillId="0" borderId="4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30" fillId="0" borderId="6" xfId="0" applyNumberFormat="1" applyFont="1" applyBorder="1" applyAlignment="1">
      <alignment horizontal="center" vertical="top"/>
    </xf>
    <xf numFmtId="0" fontId="28" fillId="0" borderId="6" xfId="1" applyFill="1" applyBorder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/>
      <protection locked="0"/>
    </xf>
    <xf numFmtId="2" fontId="36" fillId="3" borderId="8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0" fontId="29" fillId="3" borderId="10" xfId="0" applyFont="1" applyFill="1" applyBorder="1" applyAlignment="1" applyProtection="1">
      <alignment horizontal="center" vertical="center"/>
      <protection locked="0"/>
    </xf>
    <xf numFmtId="0" fontId="29" fillId="4" borderId="20" xfId="0" applyFont="1" applyFill="1" applyBorder="1" applyAlignment="1">
      <alignment horizontal="left" vertical="top"/>
    </xf>
    <xf numFmtId="0" fontId="29" fillId="4" borderId="21" xfId="0" applyFont="1" applyFill="1" applyBorder="1" applyAlignment="1">
      <alignment horizontal="left" vertical="top"/>
    </xf>
    <xf numFmtId="0" fontId="29" fillId="4" borderId="0" xfId="0" applyFont="1" applyFill="1" applyAlignment="1">
      <alignment horizontal="left" vertical="top"/>
    </xf>
    <xf numFmtId="0" fontId="29" fillId="4" borderId="22" xfId="0" applyFont="1" applyFill="1" applyBorder="1" applyAlignment="1">
      <alignment horizontal="left" vertical="top"/>
    </xf>
    <xf numFmtId="0" fontId="29" fillId="4" borderId="23" xfId="0" applyFont="1" applyFill="1" applyBorder="1" applyAlignment="1">
      <alignment horizontal="left" vertical="top"/>
    </xf>
    <xf numFmtId="0" fontId="29" fillId="4" borderId="24" xfId="0" applyFont="1" applyFill="1" applyBorder="1" applyAlignment="1">
      <alignment horizontal="left" vertical="top"/>
    </xf>
    <xf numFmtId="1" fontId="37" fillId="0" borderId="11" xfId="0" applyNumberFormat="1" applyFont="1" applyBorder="1" applyAlignment="1">
      <alignment horizontal="right" vertical="center"/>
    </xf>
    <xf numFmtId="0" fontId="27" fillId="0" borderId="12" xfId="0" applyFont="1" applyBorder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29" fillId="4" borderId="25" xfId="0" applyNumberFormat="1" applyFont="1" applyFill="1" applyBorder="1" applyAlignment="1">
      <alignment horizontal="left" vertical="top"/>
    </xf>
    <xf numFmtId="49" fontId="29" fillId="4" borderId="26" xfId="0" applyNumberFormat="1" applyFont="1" applyFill="1" applyBorder="1" applyAlignment="1">
      <alignment horizontal="left" vertical="top"/>
    </xf>
    <xf numFmtId="49" fontId="29" fillId="4" borderId="27" xfId="0" applyNumberFormat="1" applyFont="1" applyFill="1" applyBorder="1" applyAlignment="1">
      <alignment horizontal="left" vertical="top"/>
    </xf>
    <xf numFmtId="49" fontId="29" fillId="0" borderId="0" xfId="0" applyNumberFormat="1" applyFont="1" applyAlignment="1">
      <alignment horizontal="left" vertical="top"/>
    </xf>
    <xf numFmtId="49" fontId="28" fillId="0" borderId="3" xfId="1" applyNumberFormat="1" applyFill="1" applyBorder="1" applyAlignment="1">
      <alignment horizontal="center" vertical="top"/>
    </xf>
    <xf numFmtId="0" fontId="38" fillId="2" borderId="2" xfId="0" applyFont="1" applyFill="1" applyBorder="1" applyAlignment="1">
      <alignment horizontal="center" vertical="center" wrapText="1"/>
    </xf>
    <xf numFmtId="0" fontId="28" fillId="0" borderId="6" xfId="1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1" fontId="29" fillId="3" borderId="7" xfId="0" applyNumberFormat="1" applyFont="1" applyFill="1" applyBorder="1" applyAlignment="1" applyProtection="1">
      <alignment horizontal="center" vertical="center"/>
      <protection locked="0"/>
    </xf>
    <xf numFmtId="0" fontId="28" fillId="0" borderId="14" xfId="1" applyFill="1" applyBorder="1" applyAlignment="1" applyProtection="1">
      <alignment horizontal="center" vertical="center" wrapText="1"/>
      <protection locked="0"/>
    </xf>
    <xf numFmtId="4" fontId="35" fillId="0" borderId="12" xfId="0" applyNumberFormat="1" applyFont="1" applyBorder="1" applyAlignment="1">
      <alignment horizontal="center" vertical="center" wrapText="1"/>
    </xf>
    <xf numFmtId="2" fontId="29" fillId="0" borderId="15" xfId="0" applyNumberFormat="1" applyFont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2" fontId="29" fillId="0" borderId="0" xfId="0" applyNumberFormat="1" applyFont="1"/>
    <xf numFmtId="0" fontId="0" fillId="0" borderId="17" xfId="0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28" fillId="0" borderId="3" xfId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49" fontId="28" fillId="0" borderId="3" xfId="1" applyNumberFormat="1" applyFill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/>
    </xf>
    <xf numFmtId="0" fontId="30" fillId="0" borderId="3" xfId="0" applyFont="1" applyBorder="1" applyAlignment="1">
      <alignment horizontal="left" vertical="center" wrapText="1"/>
    </xf>
    <xf numFmtId="0" fontId="36" fillId="0" borderId="3" xfId="0" applyFont="1" applyBorder="1" applyAlignment="1">
      <alignment vertical="top" wrapText="1"/>
    </xf>
    <xf numFmtId="0" fontId="34" fillId="0" borderId="1" xfId="0" applyFont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36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top" wrapText="1"/>
    </xf>
    <xf numFmtId="2" fontId="29" fillId="0" borderId="2" xfId="0" applyNumberFormat="1" applyFont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left" vertical="center"/>
    </xf>
    <xf numFmtId="0" fontId="34" fillId="2" borderId="16" xfId="0" applyFont="1" applyFill="1" applyBorder="1" applyAlignment="1">
      <alignment horizontal="left" vertical="center"/>
    </xf>
    <xf numFmtId="4" fontId="39" fillId="3" borderId="18" xfId="0" quotePrefix="1" applyNumberFormat="1" applyFont="1" applyFill="1" applyBorder="1" applyAlignment="1">
      <alignment horizontal="center" vertical="center" wrapText="1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4" fontId="29" fillId="2" borderId="6" xfId="0" applyNumberFormat="1" applyFont="1" applyFill="1" applyBorder="1" applyAlignment="1">
      <alignment horizontal="center" vertical="center"/>
    </xf>
    <xf numFmtId="4" fontId="39" fillId="3" borderId="6" xfId="0" quotePrefix="1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4" fontId="29" fillId="0" borderId="0" xfId="0" applyNumberFormat="1" applyFont="1"/>
    <xf numFmtId="0" fontId="40" fillId="0" borderId="0" xfId="0" applyFont="1" applyAlignment="1">
      <alignment horizontal="center" vertical="center" wrapText="1"/>
    </xf>
    <xf numFmtId="0" fontId="41" fillId="3" borderId="6" xfId="0" applyFont="1" applyFill="1" applyBorder="1" applyAlignment="1" applyProtection="1">
      <alignment horizontal="center" vertical="center" wrapText="1"/>
      <protection locked="0"/>
    </xf>
    <xf numFmtId="0" fontId="42" fillId="2" borderId="0" xfId="0" applyFont="1" applyFill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43" fillId="0" borderId="0" xfId="0" applyFont="1" applyAlignment="1" applyProtection="1">
      <alignment horizontal="right" wrapText="1"/>
      <protection locked="0"/>
    </xf>
    <xf numFmtId="0" fontId="34" fillId="2" borderId="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0" fontId="0" fillId="0" borderId="0" xfId="0" applyAlignment="1">
      <alignment horizontal="left"/>
    </xf>
    <xf numFmtId="0" fontId="29" fillId="0" borderId="2" xfId="0" applyFont="1" applyBorder="1" applyAlignment="1">
      <alignment vertical="top" wrapText="1"/>
    </xf>
    <xf numFmtId="0" fontId="28" fillId="0" borderId="2" xfId="1" applyFill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vertical="top" wrapText="1"/>
    </xf>
    <xf numFmtId="1" fontId="29" fillId="3" borderId="9" xfId="0" applyNumberFormat="1" applyFont="1" applyFill="1" applyBorder="1" applyAlignment="1" applyProtection="1">
      <alignment horizontal="center" vertical="center"/>
      <protection locked="0"/>
    </xf>
    <xf numFmtId="1" fontId="29" fillId="3" borderId="19" xfId="0" applyNumberFormat="1" applyFont="1" applyFill="1" applyBorder="1" applyAlignment="1" applyProtection="1">
      <alignment horizontal="center" vertical="center"/>
      <protection locked="0"/>
    </xf>
    <xf numFmtId="49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2" fontId="29" fillId="0" borderId="0" xfId="0" applyNumberFormat="1" applyFont="1" applyAlignment="1">
      <alignment vertical="center"/>
    </xf>
    <xf numFmtId="0" fontId="0" fillId="0" borderId="6" xfId="0" applyBorder="1" applyAlignment="1">
      <alignment wrapText="1"/>
    </xf>
    <xf numFmtId="0" fontId="0" fillId="0" borderId="4" xfId="0" applyBorder="1"/>
    <xf numFmtId="0" fontId="36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4" fillId="2" borderId="0" xfId="0" applyFont="1" applyFill="1" applyBorder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vertical="center"/>
    </xf>
    <xf numFmtId="0" fontId="34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9" fillId="0" borderId="0" xfId="0" applyFont="1" applyBorder="1"/>
    <xf numFmtId="2" fontId="29" fillId="0" borderId="18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top"/>
    </xf>
    <xf numFmtId="4" fontId="35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center" vertical="center"/>
      <protection locked="0"/>
    </xf>
    <xf numFmtId="4" fontId="35" fillId="0" borderId="13" xfId="0" applyNumberFormat="1" applyFont="1" applyBorder="1" applyAlignment="1">
      <alignment horizontal="center" vertical="center" wrapText="1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3" borderId="28" xfId="0" applyFont="1" applyFill="1" applyBorder="1" applyAlignment="1" applyProtection="1">
      <alignment horizontal="center" vertical="center"/>
      <protection locked="0"/>
    </xf>
    <xf numFmtId="2" fontId="29" fillId="0" borderId="17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2" fontId="29" fillId="0" borderId="0" xfId="0" applyNumberFormat="1" applyFont="1" applyBorder="1"/>
    <xf numFmtId="0" fontId="29" fillId="3" borderId="19" xfId="0" applyFont="1" applyFill="1" applyBorder="1" applyAlignment="1" applyProtection="1">
      <alignment horizontal="center" vertical="center"/>
      <protection locked="0"/>
    </xf>
    <xf numFmtId="0" fontId="29" fillId="0" borderId="17" xfId="0" applyFont="1" applyBorder="1"/>
    <xf numFmtId="0" fontId="29" fillId="2" borderId="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5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4" fillId="2" borderId="3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45" fillId="0" borderId="0" xfId="1" applyFont="1" applyFill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46" fillId="3" borderId="1" xfId="0" applyFont="1" applyFill="1" applyBorder="1" applyAlignment="1" applyProtection="1">
      <alignment horizontal="center" vertical="center"/>
      <protection locked="0"/>
    </xf>
    <xf numFmtId="0" fontId="46" fillId="3" borderId="2" xfId="0" applyFont="1" applyFill="1" applyBorder="1" applyAlignment="1" applyProtection="1">
      <alignment horizontal="center" vertical="center"/>
      <protection locked="0"/>
    </xf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center" vertical="center"/>
    </xf>
    <xf numFmtId="0" fontId="48" fillId="3" borderId="11" xfId="0" applyFont="1" applyFill="1" applyBorder="1" applyAlignment="1">
      <alignment horizontal="left" vertical="center"/>
    </xf>
    <xf numFmtId="0" fontId="48" fillId="3" borderId="17" xfId="0" applyFont="1" applyFill="1" applyBorder="1" applyAlignment="1">
      <alignment horizontal="left" vertical="center"/>
    </xf>
    <xf numFmtId="0" fontId="48" fillId="3" borderId="4" xfId="0" applyFont="1" applyFill="1" applyBorder="1" applyAlignment="1">
      <alignment horizontal="left" vertical="center"/>
    </xf>
    <xf numFmtId="0" fontId="48" fillId="3" borderId="13" xfId="0" applyFont="1" applyFill="1" applyBorder="1" applyAlignment="1">
      <alignment horizontal="left" vertical="center"/>
    </xf>
    <xf numFmtId="0" fontId="29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3">
    <dxf>
      <font>
        <color indexed="20"/>
      </font>
      <fill>
        <patternFill>
          <bgColor indexed="4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p.by/zakon-o-pozharnoj-bezopasnosti/" TargetMode="External"/><Relationship Id="rId21" Type="http://schemas.openxmlformats.org/officeDocument/2006/relationships/hyperlink" Target="https://enp.by/ohrana-truda-pri-provedenii-pogruzochno-razgruzochnyh-rabot/" TargetMode="External"/><Relationship Id="rId42" Type="http://schemas.openxmlformats.org/officeDocument/2006/relationships/hyperlink" Target="https://enp.by/pravila-promyshlennoj-bezopasnosti-kotelnyh-s-davleniem-para-ne-bolee-0-07-mpa-i-temperaturoj-nagreva-vody-ne-vyshe-115/" TargetMode="External"/><Relationship Id="rId47" Type="http://schemas.openxmlformats.org/officeDocument/2006/relationships/hyperlink" Target="https://enp.by/pravila-polzovaniya-gazom-v-bytu/" TargetMode="External"/><Relationship Id="rId63" Type="http://schemas.openxmlformats.org/officeDocument/2006/relationships/hyperlink" Target="https://enp.by/instrukciya-o-poryadke-tusheniya-pozharov-v-ehlektroustanovkah/" TargetMode="External"/><Relationship Id="rId68" Type="http://schemas.openxmlformats.org/officeDocument/2006/relationships/hyperlink" Target="https://enp.by/pravila-bytovogo-obsluzhivaniya-potrebitelej/" TargetMode="External"/><Relationship Id="rId84" Type="http://schemas.openxmlformats.org/officeDocument/2006/relationships/hyperlink" Target="https://enp.by/zakonodatelstvo-o-pozharnoj-bezopasnosti/" TargetMode="External"/><Relationship Id="rId16" Type="http://schemas.openxmlformats.org/officeDocument/2006/relationships/hyperlink" Target="https://enp.by/pue-6" TargetMode="External"/><Relationship Id="rId11" Type="http://schemas.openxmlformats.org/officeDocument/2006/relationships/hyperlink" Target="https://enp.by/pravila-po-ohrane-truda/" TargetMode="External"/><Relationship Id="rId32" Type="http://schemas.openxmlformats.org/officeDocument/2006/relationships/hyperlink" Target="https://enp.by/pravila-po-obespecheniyu-promyshlennoj-bezopasnosti-pri-razrabotke-mestorozhdenij-poleznyh-iskopaemyh-otkrytym-sposobom/" TargetMode="External"/><Relationship Id="rId37" Type="http://schemas.openxmlformats.org/officeDocument/2006/relationships/hyperlink" Target="https://enp.by/pravila-podgotovki-organizacij-k-otopitelnomu-sezonu-ego-provedeniya-i-zaversheniya/" TargetMode="External"/><Relationship Id="rId53" Type="http://schemas.openxmlformats.org/officeDocument/2006/relationships/hyperlink" Target="https://enp.by/pravila-po-ohrane-truda-pri-ehkspluatacii-avtomobilnogo-i-gorodskogo-ehlektricheskogo-transporta" TargetMode="External"/><Relationship Id="rId58" Type="http://schemas.openxmlformats.org/officeDocument/2006/relationships/hyperlink" Target="https://enp.by/pravila-po-ohrane-truda-pri-holodnoj-obrabotke-metallov/" TargetMode="External"/><Relationship Id="rId74" Type="http://schemas.openxmlformats.org/officeDocument/2006/relationships/hyperlink" Target="https://enp.by/instrukciya-o-poryadke-provedeniya-osmotra-dopuska-ehlektroustanovok-teploustanovok/" TargetMode="External"/><Relationship Id="rId79" Type="http://schemas.openxmlformats.org/officeDocument/2006/relationships/hyperlink" Target="https://enp.by/pravila-po-ohrane-truda-pri-vypolnenii-stroitelnyh-rabot/" TargetMode="External"/><Relationship Id="rId5" Type="http://schemas.openxmlformats.org/officeDocument/2006/relationships/hyperlink" Target="https://enp.by/pravila-po-obespecheniyu-bezopasnosti-perevozki-opasnyh-gruzov-avtomobilnym-transportom/" TargetMode="External"/><Relationship Id="rId19" Type="http://schemas.openxmlformats.org/officeDocument/2006/relationships/hyperlink" Target="https://enp.by/ehkonip-17-01-06-002-2018/" TargetMode="External"/><Relationship Id="rId14" Type="http://schemas.openxmlformats.org/officeDocument/2006/relationships/hyperlink" Target="https://enp.by/tkp-290-2023/" TargetMode="External"/><Relationship Id="rId22" Type="http://schemas.openxmlformats.org/officeDocument/2006/relationships/hyperlink" Target="https://enp.by/tipovye-instrukcii-po-ohrane-truda-v-selskom-hozyajstve/" TargetMode="External"/><Relationship Id="rId27" Type="http://schemas.openxmlformats.org/officeDocument/2006/relationships/hyperlink" Target="https://enp.by/pozharnaya-bezopasnost-obektov-zheleznodorozhnogo-transporta/" TargetMode="External"/><Relationship Id="rId30" Type="http://schemas.openxmlformats.org/officeDocument/2006/relationships/hyperlink" Target="https://enp.by/zakon-o-promyshlennoj-bezopasnosti/" TargetMode="External"/><Relationship Id="rId35" Type="http://schemas.openxmlformats.org/officeDocument/2006/relationships/hyperlink" Target="https://enp.by/zakonodatelstvo-o-pozharnoj-bezopasnosti/" TargetMode="External"/><Relationship Id="rId43" Type="http://schemas.openxmlformats.org/officeDocument/2006/relationships/hyperlink" Target="https://enp.by/pravila-po-ohrane-truda-v-selskom-i-rybnom-hozyajstvah/" TargetMode="External"/><Relationship Id="rId48" Type="http://schemas.openxmlformats.org/officeDocument/2006/relationships/hyperlink" Target="https://enp.by/pravila-po-ohrane-truda-pri-rabote-s-himicheskimi-veshchestvami-proyavlyayushchimi-opasnye-svojstva/" TargetMode="External"/><Relationship Id="rId56" Type="http://schemas.openxmlformats.org/officeDocument/2006/relationships/hyperlink" Target="https://enp.by/pravila-perevozok-passazhirov-gorodskim-ehlektricheskim-transportom/" TargetMode="External"/><Relationship Id="rId64" Type="http://schemas.openxmlformats.org/officeDocument/2006/relationships/hyperlink" Target="https://enp.by/ehkonip-17-01-06-001-2017/" TargetMode="External"/><Relationship Id="rId69" Type="http://schemas.openxmlformats.org/officeDocument/2006/relationships/hyperlink" Target="https://enp.by/pravila-promyshlennoj-bezopasnosti-kotelnyh-s-davleniem-para-ne-bolee-0-07-mpa-i-temperaturoj-nagreva-vody-ne-vyshe-115/" TargetMode="External"/><Relationship Id="rId77" Type="http://schemas.openxmlformats.org/officeDocument/2006/relationships/hyperlink" Target="https://enp.by/instrukciya-po-deloproizvodstvu-v-gosudarstvennyh-organah-inyh-organizaciyah/" TargetMode="External"/><Relationship Id="rId8" Type="http://schemas.openxmlformats.org/officeDocument/2006/relationships/hyperlink" Target="https://enp.by/pravila-avtomobilnyh-perevozok-gruzov/" TargetMode="External"/><Relationship Id="rId51" Type="http://schemas.openxmlformats.org/officeDocument/2006/relationships/hyperlink" Target="https://enp.by/pravila-po-ohrane-truda-pri-proizvodstve-rezinovyh-i-plastmassovyh-izdelij/" TargetMode="External"/><Relationship Id="rId72" Type="http://schemas.openxmlformats.org/officeDocument/2006/relationships/hyperlink" Target="https://enp.by/zakon-o-zashchite-prav-potrebitelej/" TargetMode="External"/><Relationship Id="rId80" Type="http://schemas.openxmlformats.org/officeDocument/2006/relationships/hyperlink" Target="https://enp.by/sbornik-obrashchenie-s-othodami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enp.by/pravila-po-obespecheniyu-promyshlennoj-bezopasnosti-pri-poluchenii-rasplavov-i-splavov-metallov/" TargetMode="External"/><Relationship Id="rId12" Type="http://schemas.openxmlformats.org/officeDocument/2006/relationships/hyperlink" Target="https://enp.by/tkp-427-2022/" TargetMode="External"/><Relationship Id="rId17" Type="http://schemas.openxmlformats.org/officeDocument/2006/relationships/hyperlink" Target="https://enp.by/pravila-po-obespecheniyu-promyshlennoj-bezopasnosti-pri-ispolzovanii-i-hranenii-hlora/" TargetMode="External"/><Relationship Id="rId25" Type="http://schemas.openxmlformats.org/officeDocument/2006/relationships/hyperlink" Target="https://enp.by/pravila-teplosnabzheniya/" TargetMode="External"/><Relationship Id="rId33" Type="http://schemas.openxmlformats.org/officeDocument/2006/relationships/hyperlink" Target="https://enp.by/pravila-po-obespecheniyu-promyshlennoj-bezopasnosti-attrakcionov/" TargetMode="External"/><Relationship Id="rId38" Type="http://schemas.openxmlformats.org/officeDocument/2006/relationships/hyperlink" Target="https://enp.by/zakon-ob-ohrane-truda" TargetMode="External"/><Relationship Id="rId46" Type="http://schemas.openxmlformats.org/officeDocument/2006/relationships/hyperlink" Target="https://enp.by/pozharnaya-bezopasnost-v-lesnom-hozyajstve-i-derevoobrabotke/" TargetMode="External"/><Relationship Id="rId59" Type="http://schemas.openxmlformats.org/officeDocument/2006/relationships/hyperlink" Target="https://enp.by/tkp-17-11-08-2024/" TargetMode="External"/><Relationship Id="rId67" Type="http://schemas.openxmlformats.org/officeDocument/2006/relationships/hyperlink" Target="https://enp.by/pozharnaya-bezopasnost-predpriyatij-i-organizacij/" TargetMode="External"/><Relationship Id="rId20" Type="http://schemas.openxmlformats.org/officeDocument/2006/relationships/hyperlink" Target="https://enp.by/pravila-po-obespecheniyu-promyshlennoj-bezopasnosti-oborudovaniya-rabotayushchego-pod-izbytochnym-davleniem/" TargetMode="External"/><Relationship Id="rId41" Type="http://schemas.openxmlformats.org/officeDocument/2006/relationships/hyperlink" Target="https://enp.by/pravila-po-obespecheniyu-promyshlennoj-bezopasnosti-liftov-stroitelnyh-gruzopassazhirskih-podemnikov-ehskalatorov-konvejerov-passazhirskih/" TargetMode="External"/><Relationship Id="rId54" Type="http://schemas.openxmlformats.org/officeDocument/2006/relationships/hyperlink" Target="https://enp.by/sanitarno-ehpidemiologicheskie-trebovaniya-k-usloviyam-truda-rabotayushchih-soderzhaniyu-i-ehkspluatacii-proizvodstvennyh-obektov/" TargetMode="External"/><Relationship Id="rId62" Type="http://schemas.openxmlformats.org/officeDocument/2006/relationships/hyperlink" Target="https://enp.by/instrukciya-o-poryadke-hraneniya-sredstv-grazhdanskoj-oborony/" TargetMode="External"/><Relationship Id="rId70" Type="http://schemas.openxmlformats.org/officeDocument/2006/relationships/hyperlink" Target="https://enp.by/tkp-411-2021/" TargetMode="External"/><Relationship Id="rId75" Type="http://schemas.openxmlformats.org/officeDocument/2006/relationships/hyperlink" Target="https://enp.by/nalogovyj-kodeks/" TargetMode="External"/><Relationship Id="rId83" Type="http://schemas.openxmlformats.org/officeDocument/2006/relationships/hyperlink" Target="https://enp.by/tkp-459-2012/" TargetMode="External"/><Relationship Id="rId1" Type="http://schemas.openxmlformats.org/officeDocument/2006/relationships/hyperlink" Target="https://enp.by/tkp-339-2022/" TargetMode="External"/><Relationship Id="rId6" Type="http://schemas.openxmlformats.org/officeDocument/2006/relationships/hyperlink" Target="http://enp.by/rassledovaniya-i-uchet-neschastnyh-sluchaev-na-proizvodstve-i-professionalnyh-zabolevanij/" TargetMode="External"/><Relationship Id="rId15" Type="http://schemas.openxmlformats.org/officeDocument/2006/relationships/hyperlink" Target="https://enp.by/snip/sn-4-04-03-2020" TargetMode="External"/><Relationship Id="rId23" Type="http://schemas.openxmlformats.org/officeDocument/2006/relationships/hyperlink" Target="https://enp.by/ohrana-truda-v-respublike-belarus-2020/" TargetMode="External"/><Relationship Id="rId28" Type="http://schemas.openxmlformats.org/officeDocument/2006/relationships/hyperlink" Target="https://enp.by/pravila-po-ohrane-truda-pri-vedenii-lesnogo-hozyajstva-obrabotke-drevesiny-i-proizvodstve-izdelij-iz-dereva/" TargetMode="External"/><Relationship Id="rId36" Type="http://schemas.openxmlformats.org/officeDocument/2006/relationships/hyperlink" Target="https://enp.by/pravila-elektrosnabzheniya/" TargetMode="External"/><Relationship Id="rId49" Type="http://schemas.openxmlformats.org/officeDocument/2006/relationships/hyperlink" Target="https://enp.by/pravila-ucheta-prirodnogo-gaza" TargetMode="External"/><Relationship Id="rId57" Type="http://schemas.openxmlformats.org/officeDocument/2006/relationships/hyperlink" Target="https://enp.by/pravila-po-obespecheniyu-promyshlennoj-bezopasnosti-v-oblasti-gazosnabzheniya" TargetMode="External"/><Relationship Id="rId10" Type="http://schemas.openxmlformats.org/officeDocument/2006/relationships/hyperlink" Target="https://enp.by/instrukciya-o-poryadke-obyazatelnyh-i-vneocherednyh-medicinskih-osmotrov/" TargetMode="External"/><Relationship Id="rId31" Type="http://schemas.openxmlformats.org/officeDocument/2006/relationships/hyperlink" Target="https://enp.by/zakon-ob-ehnergosberezhenii/" TargetMode="External"/><Relationship Id="rId44" Type="http://schemas.openxmlformats.org/officeDocument/2006/relationships/hyperlink" Target="https://enp.by/" TargetMode="External"/><Relationship Id="rId52" Type="http://schemas.openxmlformats.org/officeDocument/2006/relationships/hyperlink" Target="https://enp.by/pravila-tekhnicheskoj-ehkspluatacii-avtozapravochnyh-stancij-i-skladov-hraneniya-nefteproduktov" TargetMode="External"/><Relationship Id="rId60" Type="http://schemas.openxmlformats.org/officeDocument/2006/relationships/hyperlink" Target="https://enp.by/klassifikator-othodov/" TargetMode="External"/><Relationship Id="rId65" Type="http://schemas.openxmlformats.org/officeDocument/2006/relationships/hyperlink" Target="https://enp.by/pravila-po-ohrane-truda-pri-proizvodstve-pishchevoj-produkcii/" TargetMode="External"/><Relationship Id="rId73" Type="http://schemas.openxmlformats.org/officeDocument/2006/relationships/hyperlink" Target="https://enp.by/anatomiya-cheloveka-uchebnik-prives-lysenkov/" TargetMode="External"/><Relationship Id="rId78" Type="http://schemas.openxmlformats.org/officeDocument/2006/relationships/hyperlink" Target="https://enp.by/pravila-bezopasnosti-organizacii-obrazovatelnogo-processa/" TargetMode="External"/><Relationship Id="rId81" Type="http://schemas.openxmlformats.org/officeDocument/2006/relationships/hyperlink" Target="https://enp.by/tkp-290-2026/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s://enp.by/pravila-po-obespecheniyu-promyshlennoj-bezopasnosti-vzryvoopasnyh-himicheskih-proizvodstv-i-obektov/" TargetMode="External"/><Relationship Id="rId9" Type="http://schemas.openxmlformats.org/officeDocument/2006/relationships/hyperlink" Target="https://enp.by/zakon-ob-obrashchenii-s-othodami/" TargetMode="External"/><Relationship Id="rId13" Type="http://schemas.openxmlformats.org/officeDocument/2006/relationships/hyperlink" Target="https://enp.by/tkp-181-2023/" TargetMode="External"/><Relationship Id="rId18" Type="http://schemas.openxmlformats.org/officeDocument/2006/relationships/hyperlink" Target="https://enp.by/pravila-po-obespecheniyu-promyshlennoj-bezopasnosti-pri-burenii-skvazhin/" TargetMode="External"/><Relationship Id="rId39" Type="http://schemas.openxmlformats.org/officeDocument/2006/relationships/hyperlink" Target="https://enp.by/zakon-o-perevozke-opasnyh-gruzov/" TargetMode="External"/><Relationship Id="rId34" Type="http://schemas.openxmlformats.org/officeDocument/2006/relationships/hyperlink" Target="https://enp.by/pravila-po-ohrane-truda-convejernyh-truboprovodnyh-transportnyh-sredstv" TargetMode="External"/><Relationship Id="rId50" Type="http://schemas.openxmlformats.org/officeDocument/2006/relationships/hyperlink" Target="https://www.enp.by/pravila-po-obespecheniyu-promyshlennoj-bezopasnosti-gruzopodemnyh-kranov" TargetMode="External"/><Relationship Id="rId55" Type="http://schemas.openxmlformats.org/officeDocument/2006/relationships/hyperlink" Target="https://enp.by/tkp-458-2023/" TargetMode="External"/><Relationship Id="rId76" Type="http://schemas.openxmlformats.org/officeDocument/2006/relationships/hyperlink" Target="https://enp.by/trudovoj-kodeks/" TargetMode="External"/><Relationship Id="rId7" Type="http://schemas.openxmlformats.org/officeDocument/2006/relationships/hyperlink" Target="https://enp.by/pravila-po-obespecheniyu-bezopasnosti-perevozki-opasnyh-gruzov-zheleznodorozhnym-transportom/" TargetMode="External"/><Relationship Id="rId71" Type="http://schemas.openxmlformats.org/officeDocument/2006/relationships/hyperlink" Target="https://enp.by/pravila-bezopasnosti-provedeniya-zanyatij-fizicheskoj-kulturoj-i-sportom/" TargetMode="External"/><Relationship Id="rId2" Type="http://schemas.openxmlformats.org/officeDocument/2006/relationships/hyperlink" Target="https://enp.by/pravila-promyshlennoj-bezopasnosti-ammiachnyh-holodilnyh-ustanovok/" TargetMode="External"/><Relationship Id="rId29" Type="http://schemas.openxmlformats.org/officeDocument/2006/relationships/hyperlink" Target="https://enp.by/pravila-pozharnoj-bezopasnosti-dlya-zhilyh-domov-stroenij-i-sooruzhenij/" TargetMode="External"/><Relationship Id="rId24" Type="http://schemas.openxmlformats.org/officeDocument/2006/relationships/hyperlink" Target="https://enp.by/pravila-po-obespecheniyu-promyshlennoj-bezopasnosti-pri-ehkspluatacii-tekhnologicheskih-truboprovodov/" TargetMode="External"/><Relationship Id="rId40" Type="http://schemas.openxmlformats.org/officeDocument/2006/relationships/hyperlink" Target="https://enp.by/elektrobezopasnost-v-respublike-belarus/" TargetMode="External"/><Relationship Id="rId45" Type="http://schemas.openxmlformats.org/officeDocument/2006/relationships/hyperlink" Target="https://enp.by/pravila-tekhnicheskoj-ehkspluatacii-zheleznoj-dorogi-v-respublike-belarus/" TargetMode="External"/><Relationship Id="rId66" Type="http://schemas.openxmlformats.org/officeDocument/2006/relationships/hyperlink" Target="https://enp.by/pravila-po-ohrane-truda-pri-vypolnenii-rabot-na-vysote/" TargetMode="External"/><Relationship Id="rId87" Type="http://schemas.openxmlformats.org/officeDocument/2006/relationships/comments" Target="../comments1.xml"/><Relationship Id="rId61" Type="http://schemas.openxmlformats.org/officeDocument/2006/relationships/hyperlink" Target="https://enp.by/pravila-avtomobilnyh-perevozok-passazhirov/" TargetMode="External"/><Relationship Id="rId82" Type="http://schemas.openxmlformats.org/officeDocument/2006/relationships/hyperlink" Target="https://enp.by/polozhenie-o-poryadke-osuschestvleniya-zakupok-tovarov-rabot-uslug-za-schet-sobstvennyh-sredst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R137"/>
  <sheetViews>
    <sheetView showZeros="0" tabSelected="1" zoomScale="85" zoomScaleNormal="85" zoomScalePageLayoutView="90" workbookViewId="0">
      <selection activeCell="B2" sqref="B2:F2"/>
    </sheetView>
  </sheetViews>
  <sheetFormatPr defaultColWidth="9.109375" defaultRowHeight="14.4" x14ac:dyDescent="0.3"/>
  <cols>
    <col min="1" max="1" width="2.33203125" style="1" customWidth="1"/>
    <col min="2" max="2" width="5.6640625" style="2" customWidth="1"/>
    <col min="3" max="3" width="82.88671875" style="1" customWidth="1"/>
    <col min="4" max="4" width="15.44140625" style="11" customWidth="1"/>
    <col min="5" max="5" width="44.88671875" style="107" hidden="1" customWidth="1"/>
    <col min="6" max="6" width="13.5546875" style="3" customWidth="1"/>
    <col min="7" max="9" width="9.88671875" style="1" customWidth="1"/>
    <col min="10" max="10" width="8.88671875" customWidth="1"/>
    <col min="11" max="11" width="52.5546875" style="1" customWidth="1"/>
    <col min="12" max="15" width="9.109375" style="1"/>
    <col min="16" max="16" width="9.109375" style="9"/>
    <col min="17" max="18" width="9.109375" style="4"/>
    <col min="19" max="16384" width="9.109375" style="1"/>
  </cols>
  <sheetData>
    <row r="1" spans="1:18" ht="46.2" customHeight="1" x14ac:dyDescent="0.3">
      <c r="A1" s="162" t="s">
        <v>308</v>
      </c>
      <c r="B1" s="163"/>
      <c r="C1" s="163"/>
      <c r="D1" s="163"/>
      <c r="E1" s="163"/>
      <c r="F1" s="163"/>
      <c r="G1" s="164"/>
      <c r="H1" s="164"/>
      <c r="I1" s="164"/>
      <c r="J1" s="5"/>
      <c r="K1" s="13"/>
      <c r="L1" s="24"/>
      <c r="M1" s="24"/>
      <c r="N1" s="24"/>
      <c r="O1" s="24"/>
    </row>
    <row r="2" spans="1:18" ht="30" customHeight="1" x14ac:dyDescent="0.25">
      <c r="A2" s="7"/>
      <c r="B2" s="153" t="s">
        <v>152</v>
      </c>
      <c r="C2" s="165"/>
      <c r="D2" s="165"/>
      <c r="E2" s="165"/>
      <c r="F2" s="154"/>
      <c r="G2" s="10"/>
      <c r="H2" s="153"/>
      <c r="I2" s="154"/>
      <c r="J2" s="5"/>
      <c r="K2" s="24"/>
      <c r="L2" s="24"/>
      <c r="M2" s="24"/>
      <c r="N2" s="24"/>
      <c r="O2" s="24"/>
    </row>
    <row r="3" spans="1:18" s="15" customFormat="1" ht="13.8" x14ac:dyDescent="0.3">
      <c r="A3" s="12"/>
      <c r="B3" s="166" t="s">
        <v>110</v>
      </c>
      <c r="C3" s="167"/>
      <c r="D3" s="167"/>
      <c r="E3" s="167"/>
      <c r="F3" s="167"/>
      <c r="G3" s="10"/>
      <c r="H3" s="21" t="s">
        <v>116</v>
      </c>
      <c r="I3" s="21"/>
      <c r="J3" s="13"/>
      <c r="K3" s="13"/>
      <c r="L3" s="13"/>
      <c r="M3" s="13"/>
      <c r="N3" s="13"/>
      <c r="O3" s="13"/>
      <c r="P3" s="17"/>
      <c r="Q3" s="14"/>
      <c r="R3" s="14"/>
    </row>
    <row r="4" spans="1:18" ht="15" x14ac:dyDescent="0.25">
      <c r="A4" s="7"/>
      <c r="B4" s="51"/>
      <c r="C4" s="49"/>
      <c r="D4" s="50"/>
      <c r="E4" s="99"/>
      <c r="F4" s="6"/>
      <c r="J4" s="5"/>
      <c r="K4" s="13"/>
      <c r="L4" s="24"/>
      <c r="M4" s="24"/>
      <c r="N4" s="24"/>
      <c r="O4" s="24"/>
    </row>
    <row r="5" spans="1:18" ht="32.4" customHeight="1" x14ac:dyDescent="0.25">
      <c r="A5" s="7"/>
      <c r="B5" s="175"/>
      <c r="C5" s="176"/>
      <c r="D5" s="74"/>
      <c r="E5" s="100"/>
      <c r="F5" s="158"/>
      <c r="G5" s="159"/>
      <c r="H5" s="159"/>
      <c r="I5" s="160"/>
      <c r="J5" s="5"/>
      <c r="K5" s="24"/>
      <c r="L5" s="24"/>
      <c r="M5" s="24"/>
      <c r="N5" s="24"/>
      <c r="O5" s="24"/>
    </row>
    <row r="6" spans="1:18" s="15" customFormat="1" x14ac:dyDescent="0.3">
      <c r="A6" s="12"/>
      <c r="B6" s="178" t="s">
        <v>108</v>
      </c>
      <c r="C6" s="178"/>
      <c r="D6" s="20" t="s">
        <v>109</v>
      </c>
      <c r="E6" s="101"/>
      <c r="F6" s="177" t="s">
        <v>161</v>
      </c>
      <c r="G6" s="177"/>
      <c r="H6" s="177"/>
      <c r="I6" s="177"/>
      <c r="J6" s="13"/>
      <c r="K6" s="24"/>
      <c r="L6" s="24"/>
      <c r="M6" s="24"/>
      <c r="N6" s="24"/>
      <c r="O6" s="24"/>
      <c r="P6" s="17"/>
      <c r="Q6" s="14"/>
      <c r="R6" s="14"/>
    </row>
    <row r="7" spans="1:18" s="15" customFormat="1" x14ac:dyDescent="0.3">
      <c r="A7" s="12"/>
      <c r="B7" s="52"/>
      <c r="C7" s="18"/>
      <c r="D7" s="18"/>
      <c r="E7" s="102"/>
      <c r="F7" s="19"/>
      <c r="G7" s="19"/>
      <c r="H7" s="19"/>
      <c r="I7" s="19"/>
      <c r="J7" s="13"/>
      <c r="K7" s="24"/>
      <c r="L7" s="24"/>
      <c r="M7" s="24"/>
      <c r="N7" s="24"/>
      <c r="O7" s="24"/>
      <c r="P7" s="17"/>
      <c r="Q7" s="14"/>
      <c r="R7" s="14"/>
    </row>
    <row r="8" spans="1:18" ht="20.399999999999999" customHeight="1" x14ac:dyDescent="0.25">
      <c r="A8" s="7"/>
      <c r="B8" s="53" t="s">
        <v>99</v>
      </c>
      <c r="C8" s="41" t="s">
        <v>143</v>
      </c>
      <c r="D8" s="42"/>
      <c r="E8" s="99"/>
      <c r="F8" s="6"/>
      <c r="J8" s="5"/>
      <c r="K8" s="13"/>
      <c r="L8" s="24"/>
      <c r="M8" s="24"/>
      <c r="N8" s="24"/>
      <c r="O8" s="24"/>
    </row>
    <row r="9" spans="1:18" ht="27" customHeight="1" x14ac:dyDescent="0.35">
      <c r="A9" s="7"/>
      <c r="B9" s="54" t="s">
        <v>100</v>
      </c>
      <c r="C9" s="43" t="s">
        <v>113</v>
      </c>
      <c r="D9" s="44"/>
      <c r="E9" s="103"/>
      <c r="F9" s="155"/>
      <c r="G9" s="156"/>
      <c r="H9" s="156"/>
      <c r="I9" s="157"/>
      <c r="J9" s="5"/>
      <c r="K9" s="22"/>
      <c r="L9" s="23"/>
      <c r="M9" s="23"/>
      <c r="N9" s="23"/>
      <c r="O9" s="23"/>
    </row>
    <row r="10" spans="1:18" x14ac:dyDescent="0.3">
      <c r="A10" s="7"/>
      <c r="B10" s="55" t="s">
        <v>101</v>
      </c>
      <c r="C10" s="45" t="s">
        <v>111</v>
      </c>
      <c r="D10" s="46"/>
      <c r="E10" s="99"/>
      <c r="F10" s="173" t="s">
        <v>102</v>
      </c>
      <c r="G10" s="174"/>
      <c r="H10" s="174"/>
      <c r="I10" s="174"/>
      <c r="J10" s="5"/>
      <c r="K10" s="5"/>
      <c r="L10" s="5"/>
      <c r="M10" s="5"/>
      <c r="N10" s="5"/>
      <c r="O10" s="5"/>
    </row>
    <row r="11" spans="1:18" x14ac:dyDescent="0.25">
      <c r="A11" s="7"/>
      <c r="B11" s="56"/>
      <c r="C11" s="13"/>
      <c r="D11" s="13"/>
      <c r="E11" s="99"/>
      <c r="F11" s="6"/>
      <c r="J11" s="5"/>
      <c r="K11" s="5"/>
      <c r="L11" s="5"/>
      <c r="M11" s="5"/>
      <c r="N11" s="5"/>
      <c r="O11" s="5"/>
    </row>
    <row r="12" spans="1:18" ht="32.25" customHeight="1" x14ac:dyDescent="0.25">
      <c r="A12" s="8"/>
      <c r="B12" s="127" t="s">
        <v>94</v>
      </c>
      <c r="C12" s="37" t="s">
        <v>14</v>
      </c>
      <c r="D12" s="37" t="s">
        <v>97</v>
      </c>
      <c r="E12" s="58" t="s">
        <v>120</v>
      </c>
      <c r="F12" s="94" t="s">
        <v>15</v>
      </c>
      <c r="G12" s="93" t="s">
        <v>107</v>
      </c>
      <c r="H12" s="38" t="s">
        <v>138</v>
      </c>
      <c r="I12" s="38" t="s">
        <v>98</v>
      </c>
      <c r="J12" s="5"/>
      <c r="K12" s="13"/>
      <c r="L12" s="24"/>
      <c r="M12" s="24"/>
      <c r="N12" s="24"/>
      <c r="O12" s="24"/>
    </row>
    <row r="13" spans="1:18" ht="34.200000000000003" x14ac:dyDescent="0.3">
      <c r="A13" s="47"/>
      <c r="B13" s="168" t="s">
        <v>115</v>
      </c>
      <c r="C13" s="169"/>
      <c r="D13" s="169"/>
      <c r="E13" s="169"/>
      <c r="F13" s="95" t="s">
        <v>103</v>
      </c>
      <c r="G13" s="92" t="s">
        <v>104</v>
      </c>
      <c r="H13" s="36" t="s">
        <v>139</v>
      </c>
      <c r="I13" s="36" t="s">
        <v>105</v>
      </c>
      <c r="K13"/>
      <c r="L13"/>
      <c r="M13"/>
      <c r="N13"/>
      <c r="O13"/>
    </row>
    <row r="14" spans="1:18" ht="15.6" x14ac:dyDescent="0.3">
      <c r="A14" s="48"/>
      <c r="B14" s="170"/>
      <c r="C14" s="171"/>
      <c r="D14" s="171"/>
      <c r="E14" s="171"/>
      <c r="F14" s="88">
        <f>COUNTIF(G23:G134,"&gt;0")</f>
        <v>0</v>
      </c>
      <c r="G14" s="88">
        <f>SUM(G23:G134)</f>
        <v>0</v>
      </c>
      <c r="H14" s="96" t="s">
        <v>140</v>
      </c>
      <c r="I14" s="89">
        <f>SUM(I23:I134)</f>
        <v>0</v>
      </c>
      <c r="K14" s="108"/>
      <c r="L14" s="25"/>
      <c r="M14" s="25"/>
      <c r="N14" s="25"/>
      <c r="O14" s="25"/>
    </row>
    <row r="15" spans="1:18" ht="18" thickBot="1" x14ac:dyDescent="0.3">
      <c r="A15" s="82" t="s">
        <v>253</v>
      </c>
      <c r="B15" s="128"/>
      <c r="C15" s="26"/>
      <c r="D15" s="26"/>
      <c r="E15" s="104"/>
      <c r="F15" s="125"/>
      <c r="G15" s="125"/>
      <c r="H15" s="90"/>
      <c r="I15" s="91"/>
      <c r="J15" s="5"/>
      <c r="K15" s="16"/>
      <c r="L15" s="16"/>
      <c r="M15" s="16"/>
      <c r="N15" s="16"/>
      <c r="O15" s="16"/>
    </row>
    <row r="16" spans="1:18" ht="28.8" customHeight="1" x14ac:dyDescent="0.25">
      <c r="B16" s="33" t="s">
        <v>275</v>
      </c>
      <c r="C16" s="145" t="s">
        <v>277</v>
      </c>
      <c r="D16" s="34" t="s">
        <v>97</v>
      </c>
      <c r="E16" s="122" t="s">
        <v>276</v>
      </c>
      <c r="F16" s="85">
        <v>21.7</v>
      </c>
      <c r="G16" s="40"/>
      <c r="H16" s="31" t="str">
        <f>IF(G16&gt;99,"35%",IF(G16&gt;49,"25%",IF(G16&gt;9,"15%","–")))</f>
        <v>–</v>
      </c>
      <c r="I16" s="84">
        <f>IF(G16&gt;99,ROUND(F16*G16*0.65,2),IF(G16&gt;49,ROUND(F16*G16*0.75,2),IF(G16&gt;9,ROUND(F16*G16*0.85,2),ROUND(F16*G16,2))))</f>
        <v>0</v>
      </c>
      <c r="J16" s="1"/>
      <c r="L16" s="73"/>
      <c r="M16" s="69"/>
    </row>
    <row r="17" spans="1:18" ht="24" customHeight="1" x14ac:dyDescent="0.3">
      <c r="B17" s="33" t="s">
        <v>31</v>
      </c>
      <c r="C17" s="145" t="s">
        <v>278</v>
      </c>
      <c r="D17" s="34" t="s">
        <v>97</v>
      </c>
      <c r="E17" s="122" t="s">
        <v>266</v>
      </c>
      <c r="F17" s="85">
        <v>28.1</v>
      </c>
      <c r="G17" s="139"/>
      <c r="H17" s="31" t="str">
        <f>IF(G17&gt;99,"35%",IF(G17&gt;49,"25%",IF(G17&gt;9,"15%","–")))</f>
        <v>–</v>
      </c>
      <c r="I17" s="84">
        <f>IF(G17&gt;99,ROUND(F17*G17*0.65,2),IF(G17&gt;49,ROUND(F17*G17*0.75,2),IF(G17&gt;9,ROUND(F17*G17*0.85,2),ROUND(F17*G17,2))))</f>
        <v>0</v>
      </c>
      <c r="K17" s="73"/>
      <c r="M17" s="69"/>
    </row>
    <row r="18" spans="1:18" ht="25.5" customHeight="1" x14ac:dyDescent="0.25">
      <c r="B18" s="33" t="s">
        <v>117</v>
      </c>
      <c r="C18" s="145" t="s">
        <v>279</v>
      </c>
      <c r="D18" s="34" t="s">
        <v>97</v>
      </c>
      <c r="E18" s="122" t="s">
        <v>268</v>
      </c>
      <c r="F18" s="85">
        <v>21.2</v>
      </c>
      <c r="G18" s="35"/>
      <c r="H18" s="31" t="str">
        <f>IF(G18&gt;99,"35%",IF(G18&gt;49,"25%",IF(G18&gt;9,"15%","–")))</f>
        <v>–</v>
      </c>
      <c r="I18" s="84">
        <f>IF(G18&gt;99,ROUND(F18*G18*0.65,2),IF(G18&gt;49,ROUND(F18*G18*0.75,2),IF(G18&gt;9,ROUND(F18*G18*0.85,2),ROUND(F18*G18,2))))</f>
        <v>0</v>
      </c>
      <c r="J18" s="1"/>
      <c r="L18" s="73"/>
      <c r="M18" s="69"/>
    </row>
    <row r="19" spans="1:18" ht="33.75" customHeight="1" x14ac:dyDescent="0.3">
      <c r="A19" s="62"/>
      <c r="B19" s="27" t="s">
        <v>134</v>
      </c>
      <c r="C19" s="146" t="s">
        <v>280</v>
      </c>
      <c r="D19" s="28" t="s">
        <v>97</v>
      </c>
      <c r="E19" s="122" t="s">
        <v>267</v>
      </c>
      <c r="F19" s="85">
        <v>19.3</v>
      </c>
      <c r="G19" s="35"/>
      <c r="H19" s="31" t="str">
        <f>IF(G19&gt;99,"35%",IF(G19&gt;49,"25%",IF(G19&gt;9,"15%","–")))</f>
        <v>–</v>
      </c>
      <c r="I19" s="31">
        <f>IF(G19&gt;99,ROUND(F19*G19*0.65,2),IF(G19&gt;49,ROUND(F19*G19*0.75,2),IF(G19&gt;9,ROUND(F19*G19*0.85,2),ROUND(F19*G19,2))))</f>
        <v>0</v>
      </c>
      <c r="L19" s="73"/>
      <c r="M19" s="69"/>
    </row>
    <row r="20" spans="1:18" ht="32.25" customHeight="1" x14ac:dyDescent="0.3">
      <c r="B20" s="27" t="s">
        <v>274</v>
      </c>
      <c r="C20" s="147" t="s">
        <v>294</v>
      </c>
      <c r="D20" s="28" t="s">
        <v>97</v>
      </c>
      <c r="E20" s="122" t="s">
        <v>350</v>
      </c>
      <c r="F20" s="85"/>
      <c r="G20" s="35"/>
      <c r="H20" s="31" t="str">
        <f t="shared" ref="H20" si="0">IF(G20&gt;99,"35%",IF(G20&gt;49,"25%",IF(G20&gt;9,"15%","–")))</f>
        <v>–</v>
      </c>
      <c r="I20" s="31">
        <f t="shared" ref="I20" si="1">IF(G20&gt;99,ROUND(F20*G20*0.65,2),IF(G20&gt;49,ROUND(F20*G20*0.75,2),IF(G20&gt;9,ROUND(F20*G20*0.85,2),ROUND(F20*G20,2))))</f>
        <v>0</v>
      </c>
      <c r="K20" s="73"/>
      <c r="M20" s="69"/>
    </row>
    <row r="21" spans="1:18" s="118" customFormat="1" ht="30" customHeight="1" x14ac:dyDescent="0.3">
      <c r="B21" s="114" t="s">
        <v>112</v>
      </c>
      <c r="C21" s="146" t="s">
        <v>281</v>
      </c>
      <c r="D21" s="28" t="s">
        <v>97</v>
      </c>
      <c r="E21" s="124" t="s">
        <v>264</v>
      </c>
      <c r="F21" s="85">
        <v>22.3</v>
      </c>
      <c r="G21" s="35"/>
      <c r="H21" s="31" t="str">
        <f>IF(G21&gt;99,"35%",IF(G21&gt;49,"25%",IF(G21&gt;9,"15%","–")))</f>
        <v>–</v>
      </c>
      <c r="I21" s="31">
        <f>IF(G21&gt;99,ROUND(F21*G21*0.65,2),IF(G21&gt;49,ROUND(F21*G21*0.75,2),IF(G21&gt;9,ROUND(F21*G21*0.85,2),ROUND(F21*G21,2))))</f>
        <v>0</v>
      </c>
      <c r="J21" s="16"/>
      <c r="L21" s="73"/>
      <c r="M21" s="119"/>
    </row>
    <row r="22" spans="1:18" ht="33" customHeight="1" x14ac:dyDescent="0.3">
      <c r="B22" s="114" t="s">
        <v>174</v>
      </c>
      <c r="C22" s="147" t="s">
        <v>282</v>
      </c>
      <c r="D22" s="28" t="s">
        <v>97</v>
      </c>
      <c r="E22" s="124" t="s">
        <v>199</v>
      </c>
      <c r="F22" s="85">
        <v>27.95</v>
      </c>
      <c r="G22" s="35"/>
      <c r="H22" s="31" t="str">
        <f>IF(G22&gt;99,"35%",IF(G22&gt;49,"25%",IF(G22&gt;9,"15%","–")))</f>
        <v>–</v>
      </c>
      <c r="I22" s="31">
        <f>IF(G22&gt;99,ROUND(F22*G22*0.65,2),IF(G22&gt;49,ROUND(F22*G22*0.75,2),IF(G22&gt;9,ROUND(F22*G22*0.85,2),ROUND(F22*G22,2))))</f>
        <v>0</v>
      </c>
      <c r="L22" s="73"/>
      <c r="M22" s="69"/>
      <c r="P22" s="1"/>
      <c r="Q22" s="1"/>
      <c r="R22" s="1"/>
    </row>
    <row r="23" spans="1:18" ht="30.75" customHeight="1" x14ac:dyDescent="0.25">
      <c r="A23" s="62"/>
      <c r="B23" s="114" t="s">
        <v>256</v>
      </c>
      <c r="C23" s="146" t="s">
        <v>284</v>
      </c>
      <c r="D23" s="28" t="s">
        <v>97</v>
      </c>
      <c r="E23" s="123" t="s">
        <v>270</v>
      </c>
      <c r="F23" s="85">
        <v>39</v>
      </c>
      <c r="G23" s="35"/>
      <c r="H23" s="31" t="str">
        <f t="shared" ref="H23:H24" si="2">IF(G23&gt;99,"35%",IF(G23&gt;49,"25%",IF(G23&gt;9,"15%","–")))</f>
        <v>–</v>
      </c>
      <c r="I23" s="31">
        <f t="shared" ref="I23:I24" si="3">IF(G23&gt;99,ROUND(F23*G23*0.65,2),IF(G23&gt;49,ROUND(F23*G23*0.75,2),IF(G23&gt;9,ROUND(F23*G23*0.85,2),ROUND(F23*G23,2))))</f>
        <v>0</v>
      </c>
      <c r="J23" s="5"/>
      <c r="K23" s="16"/>
      <c r="L23" s="73"/>
      <c r="M23" s="69"/>
      <c r="N23" s="16"/>
      <c r="O23" s="16"/>
    </row>
    <row r="24" spans="1:18" ht="31.2" customHeight="1" x14ac:dyDescent="0.3">
      <c r="B24" s="116" t="s">
        <v>257</v>
      </c>
      <c r="C24" s="145" t="s">
        <v>285</v>
      </c>
      <c r="D24" s="34" t="s">
        <v>97</v>
      </c>
      <c r="E24" s="123" t="s">
        <v>269</v>
      </c>
      <c r="F24" s="85">
        <v>129</v>
      </c>
      <c r="G24" s="35"/>
      <c r="H24" s="31" t="str">
        <f t="shared" si="2"/>
        <v>–</v>
      </c>
      <c r="I24" s="84">
        <f t="shared" si="3"/>
        <v>0</v>
      </c>
      <c r="L24" s="98"/>
    </row>
    <row r="25" spans="1:18" ht="28.8" customHeight="1" x14ac:dyDescent="0.25">
      <c r="B25" s="116" t="s">
        <v>258</v>
      </c>
      <c r="C25" s="145" t="s">
        <v>309</v>
      </c>
      <c r="D25" s="34" t="s">
        <v>97</v>
      </c>
      <c r="E25" s="123" t="s">
        <v>261</v>
      </c>
      <c r="F25" s="85">
        <v>23.5</v>
      </c>
      <c r="G25" s="35"/>
      <c r="H25" s="31" t="str">
        <f>IF(G25&gt;99,"35%",IF(G25&gt;49,"25%",IF(G25&gt;9,"15%","–")))</f>
        <v>–</v>
      </c>
      <c r="I25" s="84">
        <f>IF(G25&gt;99,ROUND(F25*G25*0.65,2),IF(G25&gt;49,ROUND(F25*G25*0.75,2),IF(G25&gt;9,ROUND(F25*G25*0.85,2),ROUND(F25*G25,2))))</f>
        <v>0</v>
      </c>
      <c r="J25" s="1"/>
      <c r="L25" s="73"/>
      <c r="M25" s="69"/>
    </row>
    <row r="26" spans="1:18" ht="30.75" customHeight="1" thickBot="1" x14ac:dyDescent="0.3">
      <c r="A26" s="62"/>
      <c r="B26" s="114" t="s">
        <v>259</v>
      </c>
      <c r="C26" s="146" t="s">
        <v>310</v>
      </c>
      <c r="D26" s="28" t="s">
        <v>97</v>
      </c>
      <c r="E26" s="123" t="s">
        <v>262</v>
      </c>
      <c r="F26" s="85">
        <v>19.399999999999999</v>
      </c>
      <c r="G26" s="39"/>
      <c r="H26" s="31" t="str">
        <f>IF(G26&gt;99,"35%",IF(G26&gt;49,"25%",IF(G26&gt;9,"15%","–")))</f>
        <v>–</v>
      </c>
      <c r="I26" s="31">
        <f>IF(G26&gt;99,ROUND(F26*G26*0.65,2),IF(G26&gt;49,ROUND(F26*G26*0.75,2),IF(G26&gt;9,ROUND(F26*G26*0.85,2),ROUND(F26*G26,2))))</f>
        <v>0</v>
      </c>
      <c r="J26" s="5"/>
      <c r="K26" s="16"/>
      <c r="L26" s="73"/>
      <c r="M26" s="69"/>
      <c r="N26" s="16"/>
      <c r="O26" s="16"/>
    </row>
    <row r="27" spans="1:18" s="68" customFormat="1" ht="42.6" customHeight="1" thickBot="1" x14ac:dyDescent="0.3">
      <c r="A27" s="71" t="s">
        <v>19</v>
      </c>
      <c r="B27" s="129"/>
      <c r="C27" s="90"/>
      <c r="D27" s="97"/>
      <c r="E27" s="105"/>
      <c r="F27" s="32">
        <v>0</v>
      </c>
      <c r="G27" s="130"/>
      <c r="H27" s="126"/>
      <c r="I27" s="67"/>
      <c r="L27" s="73"/>
      <c r="M27" s="69"/>
    </row>
    <row r="28" spans="1:18" ht="32.25" customHeight="1" x14ac:dyDescent="0.3">
      <c r="B28" s="27" t="s">
        <v>20</v>
      </c>
      <c r="C28" s="147" t="s">
        <v>286</v>
      </c>
      <c r="D28" s="28" t="s">
        <v>97</v>
      </c>
      <c r="E28" s="29" t="s">
        <v>165</v>
      </c>
      <c r="F28" s="30">
        <v>22.4</v>
      </c>
      <c r="G28" s="40"/>
      <c r="H28" s="31" t="str">
        <f t="shared" ref="H28:H32" si="4">IF(G28&gt;99,"35%",IF(G28&gt;49,"25%",IF(G28&gt;9,"15%","–")))</f>
        <v>–</v>
      </c>
      <c r="I28" s="31">
        <f t="shared" ref="I28:I32" si="5">IF(G28&gt;99,ROUND(F28*G28*0.65,2),IF(G28&gt;49,ROUND(F28*G28*0.75,2),IF(G28&gt;9,ROUND(F28*G28*0.85,2),ROUND(F28*G28,2))))</f>
        <v>0</v>
      </c>
      <c r="L28" s="73"/>
      <c r="M28" s="69"/>
    </row>
    <row r="29" spans="1:18" ht="45" customHeight="1" x14ac:dyDescent="0.25">
      <c r="B29" s="27" t="s">
        <v>21</v>
      </c>
      <c r="C29" s="146" t="s">
        <v>287</v>
      </c>
      <c r="D29" s="28" t="s">
        <v>97</v>
      </c>
      <c r="E29" s="83" t="s">
        <v>162</v>
      </c>
      <c r="F29" s="30">
        <v>24.1</v>
      </c>
      <c r="G29" s="35"/>
      <c r="H29" s="31" t="str">
        <f t="shared" si="4"/>
        <v>–</v>
      </c>
      <c r="I29" s="31">
        <f t="shared" si="5"/>
        <v>0</v>
      </c>
      <c r="J29" s="1"/>
      <c r="L29" s="73"/>
      <c r="M29" s="69"/>
    </row>
    <row r="30" spans="1:18" ht="22.5" customHeight="1" x14ac:dyDescent="0.25">
      <c r="A30" s="68"/>
      <c r="B30" s="27" t="s">
        <v>22</v>
      </c>
      <c r="C30" s="148" t="s">
        <v>288</v>
      </c>
      <c r="D30" s="28" t="s">
        <v>97</v>
      </c>
      <c r="E30" s="29" t="s">
        <v>164</v>
      </c>
      <c r="F30" s="30">
        <v>26</v>
      </c>
      <c r="G30" s="35"/>
      <c r="H30" s="31" t="str">
        <f t="shared" si="4"/>
        <v>–</v>
      </c>
      <c r="I30" s="31">
        <f t="shared" si="5"/>
        <v>0</v>
      </c>
      <c r="J30" s="5"/>
      <c r="K30" s="16"/>
      <c r="L30" s="73"/>
      <c r="M30" s="69"/>
      <c r="N30" s="16"/>
      <c r="O30" s="16"/>
    </row>
    <row r="31" spans="1:18" ht="30.6" customHeight="1" x14ac:dyDescent="0.25">
      <c r="B31" s="27" t="s">
        <v>254</v>
      </c>
      <c r="C31" s="147" t="s">
        <v>295</v>
      </c>
      <c r="D31" s="28" t="s">
        <v>97</v>
      </c>
      <c r="E31" s="80"/>
      <c r="F31" s="30">
        <v>16.3</v>
      </c>
      <c r="G31" s="35"/>
      <c r="H31" s="31" t="str">
        <f t="shared" si="4"/>
        <v>–</v>
      </c>
      <c r="I31" s="31">
        <f t="shared" si="5"/>
        <v>0</v>
      </c>
      <c r="J31" s="1"/>
      <c r="L31" s="73"/>
      <c r="M31" s="69"/>
    </row>
    <row r="32" spans="1:18" ht="32.25" customHeight="1" thickBot="1" x14ac:dyDescent="0.35">
      <c r="B32" s="27" t="s">
        <v>147</v>
      </c>
      <c r="C32" s="146" t="s">
        <v>251</v>
      </c>
      <c r="D32" s="28" t="s">
        <v>97</v>
      </c>
      <c r="E32" s="83" t="s">
        <v>252</v>
      </c>
      <c r="F32" s="30">
        <v>11.4</v>
      </c>
      <c r="G32" s="39"/>
      <c r="H32" s="31" t="str">
        <f t="shared" si="4"/>
        <v>–</v>
      </c>
      <c r="I32" s="31">
        <f t="shared" si="5"/>
        <v>0</v>
      </c>
      <c r="K32" s="142"/>
      <c r="L32" s="73"/>
    </row>
    <row r="33" spans="1:18" ht="18" thickBot="1" x14ac:dyDescent="0.35">
      <c r="A33" s="71" t="s">
        <v>23</v>
      </c>
      <c r="B33" s="81"/>
      <c r="C33" s="26"/>
      <c r="D33" s="71"/>
      <c r="E33" s="106"/>
      <c r="F33" s="70">
        <v>0</v>
      </c>
      <c r="G33" s="130"/>
      <c r="H33" s="140"/>
      <c r="I33" s="31"/>
      <c r="K33" s="73"/>
      <c r="M33" s="69"/>
    </row>
    <row r="34" spans="1:18" ht="29.25" customHeight="1" x14ac:dyDescent="0.3">
      <c r="B34" s="27" t="s">
        <v>24</v>
      </c>
      <c r="C34" s="148" t="s">
        <v>289</v>
      </c>
      <c r="D34" s="28" t="s">
        <v>97</v>
      </c>
      <c r="E34" s="83" t="s">
        <v>171</v>
      </c>
      <c r="F34" s="85"/>
      <c r="G34" s="40"/>
      <c r="H34" s="31" t="str">
        <f t="shared" ref="H34:H64" si="6">IF(G34&gt;99,"35%",IF(G34&gt;49,"25%",IF(G34&gt;9,"15%","–")))</f>
        <v>–</v>
      </c>
      <c r="I34" s="31">
        <f t="shared" ref="I34:I64" si="7">IF(G34&gt;99,ROUND(F34*G34*0.65,2),IF(G34&gt;49,ROUND(F34*G34*0.75,2),IF(G34&gt;9,ROUND(F34*G34*0.85,2),ROUND(F34*G34,2))))</f>
        <v>0</v>
      </c>
      <c r="K34" s="141"/>
      <c r="M34" s="69"/>
    </row>
    <row r="35" spans="1:18" ht="30.75" customHeight="1" x14ac:dyDescent="0.25">
      <c r="B35" s="27" t="s">
        <v>25</v>
      </c>
      <c r="C35" s="148" t="s">
        <v>290</v>
      </c>
      <c r="D35" s="28" t="s">
        <v>97</v>
      </c>
      <c r="E35" s="80" t="s">
        <v>163</v>
      </c>
      <c r="F35" s="85">
        <v>65</v>
      </c>
      <c r="G35" s="35"/>
      <c r="H35" s="31" t="str">
        <f>IF(G35&gt;99,"35%",IF(G35&gt;49,"25%",IF(G35&gt;9,"15%","–")))</f>
        <v>–</v>
      </c>
      <c r="I35" s="31">
        <f>IF(G35&gt;99,ROUND(F35*G35*0.65,2),IF(G35&gt;49,ROUND(F35*G35*0.75,2),IF(G35&gt;9,ROUND(F35*G35*0.85,2),ROUND(F35*G35,2))))</f>
        <v>0</v>
      </c>
      <c r="J35" s="5"/>
      <c r="K35" s="16"/>
      <c r="L35" s="73"/>
      <c r="M35" s="69"/>
      <c r="N35" s="16"/>
      <c r="O35" s="16"/>
    </row>
    <row r="36" spans="1:18" ht="30.6" customHeight="1" x14ac:dyDescent="0.3">
      <c r="B36" s="27" t="s">
        <v>26</v>
      </c>
      <c r="C36" s="147" t="s">
        <v>305</v>
      </c>
      <c r="D36" s="28" t="s">
        <v>97</v>
      </c>
      <c r="E36" s="83" t="s">
        <v>166</v>
      </c>
      <c r="F36" s="85"/>
      <c r="G36" s="35"/>
      <c r="H36" s="31" t="str">
        <f t="shared" si="6"/>
        <v>–</v>
      </c>
      <c r="I36" s="31">
        <f t="shared" si="7"/>
        <v>0</v>
      </c>
      <c r="K36" s="73"/>
      <c r="M36" s="69"/>
    </row>
    <row r="37" spans="1:18" ht="32.25" customHeight="1" x14ac:dyDescent="0.3">
      <c r="B37" s="27" t="s">
        <v>27</v>
      </c>
      <c r="C37" s="147" t="s">
        <v>306</v>
      </c>
      <c r="D37" s="28" t="s">
        <v>97</v>
      </c>
      <c r="E37" s="83" t="s">
        <v>167</v>
      </c>
      <c r="F37" s="85"/>
      <c r="G37" s="35"/>
      <c r="H37" s="31" t="str">
        <f t="shared" si="6"/>
        <v>–</v>
      </c>
      <c r="I37" s="31">
        <f t="shared" si="7"/>
        <v>0</v>
      </c>
      <c r="K37" s="73"/>
      <c r="M37" s="69"/>
    </row>
    <row r="38" spans="1:18" ht="23.25" customHeight="1" x14ac:dyDescent="0.3">
      <c r="B38" s="27" t="s">
        <v>28</v>
      </c>
      <c r="C38" s="149" t="s">
        <v>291</v>
      </c>
      <c r="D38" s="28" t="s">
        <v>97</v>
      </c>
      <c r="E38" s="83" t="s">
        <v>168</v>
      </c>
      <c r="F38" s="85">
        <v>85.21</v>
      </c>
      <c r="G38" s="35"/>
      <c r="H38" s="31" t="str">
        <f t="shared" si="6"/>
        <v>–</v>
      </c>
      <c r="I38" s="31">
        <f t="shared" si="7"/>
        <v>0</v>
      </c>
      <c r="K38" s="73"/>
      <c r="M38" s="69"/>
    </row>
    <row r="39" spans="1:18" ht="32.25" customHeight="1" x14ac:dyDescent="0.3">
      <c r="B39" s="27" t="s">
        <v>29</v>
      </c>
      <c r="C39" s="147" t="s">
        <v>353</v>
      </c>
      <c r="D39" s="28" t="s">
        <v>97</v>
      </c>
      <c r="E39" s="83" t="s">
        <v>169</v>
      </c>
      <c r="F39" s="85">
        <v>59</v>
      </c>
      <c r="G39" s="35"/>
      <c r="H39" s="31" t="str">
        <f t="shared" si="6"/>
        <v>–</v>
      </c>
      <c r="I39" s="31">
        <f t="shared" si="7"/>
        <v>0</v>
      </c>
      <c r="K39" s="73"/>
      <c r="M39" s="69"/>
    </row>
    <row r="40" spans="1:18" ht="30.75" customHeight="1" x14ac:dyDescent="0.3">
      <c r="B40" s="27" t="s">
        <v>30</v>
      </c>
      <c r="C40" s="146" t="s">
        <v>0</v>
      </c>
      <c r="D40" s="28"/>
      <c r="E40" s="83" t="s">
        <v>172</v>
      </c>
      <c r="F40" s="85">
        <v>8.2799999999999994</v>
      </c>
      <c r="G40" s="35"/>
      <c r="H40" s="31" t="str">
        <f t="shared" si="6"/>
        <v>–</v>
      </c>
      <c r="I40" s="31">
        <f t="shared" si="7"/>
        <v>0</v>
      </c>
      <c r="K40" s="73"/>
      <c r="M40" s="69"/>
    </row>
    <row r="41" spans="1:18" ht="20.25" customHeight="1" x14ac:dyDescent="0.3">
      <c r="B41" s="27" t="s">
        <v>32</v>
      </c>
      <c r="C41" s="146" t="s">
        <v>16</v>
      </c>
      <c r="D41" s="28"/>
      <c r="E41" s="83"/>
      <c r="F41" s="85">
        <v>14.72</v>
      </c>
      <c r="G41" s="35"/>
      <c r="H41" s="31" t="str">
        <f t="shared" si="6"/>
        <v>–</v>
      </c>
      <c r="I41" s="31">
        <f t="shared" si="7"/>
        <v>0</v>
      </c>
      <c r="K41" s="73"/>
      <c r="M41" s="69"/>
    </row>
    <row r="42" spans="1:18" ht="37.200000000000003" customHeight="1" x14ac:dyDescent="0.3">
      <c r="B42" s="27" t="s">
        <v>33</v>
      </c>
      <c r="C42" s="147" t="s">
        <v>307</v>
      </c>
      <c r="D42" s="28"/>
      <c r="E42" s="83" t="s">
        <v>173</v>
      </c>
      <c r="F42" s="85">
        <v>16.510000000000002</v>
      </c>
      <c r="G42" s="35"/>
      <c r="H42" s="31" t="str">
        <f t="shared" si="6"/>
        <v>–</v>
      </c>
      <c r="I42" s="31">
        <f t="shared" si="7"/>
        <v>0</v>
      </c>
      <c r="K42" s="73"/>
      <c r="M42" s="69"/>
    </row>
    <row r="43" spans="1:18" ht="21.75" customHeight="1" thickBot="1" x14ac:dyDescent="0.35">
      <c r="B43" s="27" t="s">
        <v>34</v>
      </c>
      <c r="C43" s="146" t="s">
        <v>304</v>
      </c>
      <c r="D43" s="28" t="s">
        <v>97</v>
      </c>
      <c r="E43" s="83" t="s">
        <v>170</v>
      </c>
      <c r="F43" s="85">
        <v>7.62</v>
      </c>
      <c r="G43" s="39"/>
      <c r="H43" s="31" t="str">
        <f t="shared" si="6"/>
        <v>–</v>
      </c>
      <c r="I43" s="31">
        <f t="shared" si="7"/>
        <v>0</v>
      </c>
      <c r="K43" s="73"/>
      <c r="M43" s="69"/>
    </row>
    <row r="44" spans="1:18" ht="26.85" customHeight="1" thickBot="1" x14ac:dyDescent="0.35">
      <c r="A44" s="71" t="s">
        <v>35</v>
      </c>
      <c r="B44" s="81"/>
      <c r="C44" s="26"/>
      <c r="D44" s="71"/>
      <c r="E44" s="106"/>
      <c r="F44" s="61">
        <v>0</v>
      </c>
      <c r="G44" s="130"/>
      <c r="H44" s="87"/>
      <c r="I44" s="31"/>
      <c r="L44" s="73"/>
      <c r="M44" s="69"/>
      <c r="P44" s="1"/>
      <c r="Q44" s="1"/>
      <c r="R44" s="1"/>
    </row>
    <row r="45" spans="1:18" ht="33.75" customHeight="1" x14ac:dyDescent="0.3">
      <c r="B45" s="33" t="s">
        <v>36</v>
      </c>
      <c r="C45" s="145" t="s">
        <v>312</v>
      </c>
      <c r="D45" s="34" t="s">
        <v>97</v>
      </c>
      <c r="E45" s="83" t="s">
        <v>177</v>
      </c>
      <c r="F45" s="85">
        <v>28.9</v>
      </c>
      <c r="G45" s="40"/>
      <c r="H45" s="31" t="str">
        <f>IF(G45&gt;99,"35%",IF(G45&gt;49,"25%",IF(G45&gt;9,"15%","–")))</f>
        <v>–</v>
      </c>
      <c r="I45" s="84">
        <f>IF(G45&gt;99,ROUND(F45*G45*0.65,2),IF(G45&gt;49,ROUND(F45*G45*0.75,2),IF(G45&gt;9,ROUND(F45*G45*0.85,2),ROUND(F45*G45,2))))</f>
        <v>0</v>
      </c>
      <c r="L45" s="73"/>
      <c r="M45" s="69"/>
      <c r="P45" s="1"/>
      <c r="Q45" s="1"/>
      <c r="R45" s="1"/>
    </row>
    <row r="46" spans="1:18" ht="30.75" customHeight="1" x14ac:dyDescent="0.3">
      <c r="B46" s="33" t="s">
        <v>37</v>
      </c>
      <c r="C46" s="145" t="s">
        <v>311</v>
      </c>
      <c r="D46" s="34" t="s">
        <v>97</v>
      </c>
      <c r="E46" s="83" t="s">
        <v>178</v>
      </c>
      <c r="F46" s="85">
        <v>32.5</v>
      </c>
      <c r="G46" s="35"/>
      <c r="H46" s="31" t="str">
        <f>IF(G46&gt;99,"35%",IF(G46&gt;49,"25%",IF(G46&gt;9,"15%","–")))</f>
        <v>–</v>
      </c>
      <c r="I46" s="84">
        <f>IF(G46&gt;99,ROUND(F46*G46*0.65,2),IF(G46&gt;49,ROUND(F46*G46*0.75,2),IF(G46&gt;9,ROUND(F46*G46*0.85,2),ROUND(F46*G46,2))))</f>
        <v>0</v>
      </c>
      <c r="L46" s="73"/>
      <c r="M46" s="69"/>
      <c r="P46" s="1"/>
      <c r="Q46" s="1"/>
      <c r="R46" s="1"/>
    </row>
    <row r="47" spans="1:18" ht="51" customHeight="1" x14ac:dyDescent="0.3">
      <c r="B47" s="27" t="s">
        <v>38</v>
      </c>
      <c r="C47" s="146" t="s">
        <v>313</v>
      </c>
      <c r="D47" s="28" t="s">
        <v>97</v>
      </c>
      <c r="E47" s="83" t="s">
        <v>179</v>
      </c>
      <c r="F47" s="30">
        <v>27.78</v>
      </c>
      <c r="G47" s="35"/>
      <c r="H47" s="31" t="str">
        <f>IF(G47&gt;99,"35%",IF(G47&gt;49,"25%",IF(G47&gt;9,"15%","–")))</f>
        <v>–</v>
      </c>
      <c r="I47" s="31">
        <f>IF(G47&gt;99,ROUND(F47*G47*0.65,2),IF(G47&gt;49,ROUND(F47*G47*0.75,2),IF(G47&gt;9,ROUND(F47*G47*0.85,2),ROUND(F47*G47,2))))</f>
        <v>0</v>
      </c>
      <c r="L47" s="73"/>
      <c r="M47" s="69"/>
      <c r="P47" s="1"/>
      <c r="Q47" s="1"/>
      <c r="R47" s="1"/>
    </row>
    <row r="48" spans="1:18" ht="39.9" customHeight="1" x14ac:dyDescent="0.3">
      <c r="B48" s="27" t="s">
        <v>39</v>
      </c>
      <c r="C48" s="146" t="s">
        <v>314</v>
      </c>
      <c r="D48" s="28" t="s">
        <v>97</v>
      </c>
      <c r="E48" s="80" t="s">
        <v>180</v>
      </c>
      <c r="F48" s="30">
        <v>21.39</v>
      </c>
      <c r="G48" s="35"/>
      <c r="H48" s="31" t="str">
        <f>IF(G48&gt;99,"35%",IF(G48&gt;49,"25%",IF(G48&gt;9,"15%","–")))</f>
        <v>–</v>
      </c>
      <c r="I48" s="31">
        <f>IF(G48&gt;99,ROUND(F48*G48*0.65,2),IF(G48&gt;49,ROUND(F48*G48*0.75,2),IF(G48&gt;9,ROUND(F48*G48*0.85,2),ROUND(F48*G48,2))))</f>
        <v>0</v>
      </c>
      <c r="L48" s="73"/>
      <c r="M48" s="69"/>
    </row>
    <row r="49" spans="2:18" ht="39.9" customHeight="1" x14ac:dyDescent="0.3">
      <c r="B49" s="27" t="s">
        <v>40</v>
      </c>
      <c r="C49" s="147" t="s">
        <v>296</v>
      </c>
      <c r="D49" s="28"/>
      <c r="E49" s="29" t="s">
        <v>183</v>
      </c>
      <c r="F49" s="30">
        <v>10.84</v>
      </c>
      <c r="G49" s="35"/>
      <c r="H49" s="31" t="str">
        <f t="shared" si="6"/>
        <v>–</v>
      </c>
      <c r="I49" s="31">
        <f t="shared" si="7"/>
        <v>0</v>
      </c>
      <c r="L49" s="73"/>
      <c r="M49" s="69"/>
      <c r="P49" s="1"/>
      <c r="Q49" s="1"/>
      <c r="R49" s="1"/>
    </row>
    <row r="50" spans="2:18" ht="39.9" customHeight="1" x14ac:dyDescent="0.3">
      <c r="B50" s="27" t="s">
        <v>41</v>
      </c>
      <c r="C50" s="146" t="s">
        <v>297</v>
      </c>
      <c r="D50" s="28"/>
      <c r="E50" s="29" t="s">
        <v>184</v>
      </c>
      <c r="F50" s="30">
        <v>14.55</v>
      </c>
      <c r="G50" s="35"/>
      <c r="H50" s="31" t="str">
        <f t="shared" si="6"/>
        <v>–</v>
      </c>
      <c r="I50" s="31">
        <f t="shared" si="7"/>
        <v>0</v>
      </c>
      <c r="L50" s="73"/>
      <c r="M50" s="69"/>
      <c r="P50" s="1"/>
      <c r="Q50" s="1"/>
      <c r="R50" s="1"/>
    </row>
    <row r="51" spans="2:18" ht="39.9" customHeight="1" x14ac:dyDescent="0.3">
      <c r="B51" s="27" t="s">
        <v>42</v>
      </c>
      <c r="C51" s="146" t="s">
        <v>315</v>
      </c>
      <c r="D51" s="28" t="s">
        <v>97</v>
      </c>
      <c r="E51" s="29" t="s">
        <v>181</v>
      </c>
      <c r="F51" s="30">
        <v>14.59</v>
      </c>
      <c r="G51" s="35"/>
      <c r="H51" s="31" t="str">
        <f>IF(G51&gt;99,"35%",IF(G51&gt;49,"25%",IF(G51&gt;9,"15%","–")))</f>
        <v>–</v>
      </c>
      <c r="I51" s="31">
        <f>IF(G51&gt;99,ROUND(F51*G51*0.65,2),IF(G51&gt;49,ROUND(F51*G51*0.75,2),IF(G51&gt;9,ROUND(F51*G51*0.85,2),ROUND(F51*G51,2))))</f>
        <v>0</v>
      </c>
      <c r="L51" s="73"/>
      <c r="M51" s="69"/>
      <c r="P51" s="1"/>
      <c r="Q51" s="1"/>
      <c r="R51" s="1"/>
    </row>
    <row r="52" spans="2:18" ht="39.9" customHeight="1" x14ac:dyDescent="0.3">
      <c r="B52" s="27" t="s">
        <v>43</v>
      </c>
      <c r="C52" s="146" t="s">
        <v>316</v>
      </c>
      <c r="D52" s="28" t="s">
        <v>97</v>
      </c>
      <c r="E52" s="83" t="s">
        <v>182</v>
      </c>
      <c r="F52" s="30">
        <v>16.5</v>
      </c>
      <c r="G52" s="35"/>
      <c r="H52" s="31" t="str">
        <f>IF(G52&gt;99,"35%",IF(G52&gt;49,"25%",IF(G52&gt;9,"15%","–")))</f>
        <v>–</v>
      </c>
      <c r="I52" s="31">
        <f>IF(G52&gt;99,ROUND(F52*G52*0.65,2),IF(G52&gt;49,ROUND(F52*G52*0.75,2),IF(G52&gt;9,ROUND(F52*G52*0.85,2),ROUND(F52*G52,2))))</f>
        <v>0</v>
      </c>
      <c r="L52" s="73"/>
      <c r="M52" s="69"/>
      <c r="P52" s="1"/>
      <c r="Q52" s="1"/>
      <c r="R52" s="1"/>
    </row>
    <row r="53" spans="2:18" ht="39.9" customHeight="1" x14ac:dyDescent="0.3">
      <c r="B53" s="27" t="s">
        <v>44</v>
      </c>
      <c r="C53" s="146" t="s">
        <v>4</v>
      </c>
      <c r="D53" s="28"/>
      <c r="E53" s="29" t="s">
        <v>185</v>
      </c>
      <c r="F53" s="30">
        <v>12.88</v>
      </c>
      <c r="G53" s="35"/>
      <c r="H53" s="31" t="str">
        <f t="shared" si="6"/>
        <v>–</v>
      </c>
      <c r="I53" s="31">
        <f t="shared" si="7"/>
        <v>0</v>
      </c>
      <c r="L53" s="73"/>
      <c r="M53" s="69"/>
      <c r="P53" s="1"/>
      <c r="Q53" s="1"/>
      <c r="R53" s="1"/>
    </row>
    <row r="54" spans="2:18" ht="39.9" customHeight="1" x14ac:dyDescent="0.3">
      <c r="B54" s="27" t="s">
        <v>45</v>
      </c>
      <c r="C54" s="146" t="s">
        <v>17</v>
      </c>
      <c r="D54" s="28" t="s">
        <v>97</v>
      </c>
      <c r="E54" s="29" t="s">
        <v>196</v>
      </c>
      <c r="F54" s="30">
        <v>22.01</v>
      </c>
      <c r="G54" s="35"/>
      <c r="H54" s="31" t="str">
        <f t="shared" si="6"/>
        <v>–</v>
      </c>
      <c r="I54" s="31">
        <f t="shared" si="7"/>
        <v>0</v>
      </c>
      <c r="L54" s="73"/>
      <c r="M54" s="69"/>
      <c r="P54" s="1"/>
      <c r="Q54" s="1"/>
      <c r="R54" s="1"/>
    </row>
    <row r="55" spans="2:18" ht="39.9" customHeight="1" x14ac:dyDescent="0.3">
      <c r="B55" s="27" t="s">
        <v>46</v>
      </c>
      <c r="C55" s="146" t="s">
        <v>6</v>
      </c>
      <c r="D55" s="28"/>
      <c r="E55" s="29" t="s">
        <v>186</v>
      </c>
      <c r="F55" s="30">
        <v>15.2</v>
      </c>
      <c r="G55" s="35"/>
      <c r="H55" s="31" t="str">
        <f t="shared" si="6"/>
        <v>–</v>
      </c>
      <c r="I55" s="31">
        <f t="shared" si="7"/>
        <v>0</v>
      </c>
      <c r="L55" s="73"/>
      <c r="M55" s="69"/>
      <c r="P55" s="1"/>
      <c r="Q55" s="1"/>
      <c r="R55" s="1"/>
    </row>
    <row r="56" spans="2:18" ht="39.9" customHeight="1" x14ac:dyDescent="0.3">
      <c r="B56" s="27" t="s">
        <v>47</v>
      </c>
      <c r="C56" s="146" t="s">
        <v>7</v>
      </c>
      <c r="D56" s="28"/>
      <c r="E56" s="29" t="s">
        <v>187</v>
      </c>
      <c r="F56" s="30">
        <v>8.65</v>
      </c>
      <c r="G56" s="35"/>
      <c r="H56" s="31" t="str">
        <f t="shared" si="6"/>
        <v>–</v>
      </c>
      <c r="I56" s="31">
        <f t="shared" si="7"/>
        <v>0</v>
      </c>
      <c r="L56" s="73"/>
      <c r="M56" s="69"/>
      <c r="P56" s="1"/>
      <c r="Q56" s="1"/>
      <c r="R56" s="1"/>
    </row>
    <row r="57" spans="2:18" ht="46.2" customHeight="1" x14ac:dyDescent="0.3">
      <c r="B57" s="27" t="s">
        <v>48</v>
      </c>
      <c r="C57" s="146" t="s">
        <v>317</v>
      </c>
      <c r="D57" s="28" t="s">
        <v>97</v>
      </c>
      <c r="E57" s="29" t="s">
        <v>188</v>
      </c>
      <c r="F57" s="30">
        <v>22.5</v>
      </c>
      <c r="G57" s="35"/>
      <c r="H57" s="31" t="str">
        <f>IF(G57&gt;99,"35%",IF(G57&gt;49,"25%",IF(G57&gt;9,"15%","–")))</f>
        <v>–</v>
      </c>
      <c r="I57" s="31">
        <f>IF(G57&gt;99,ROUND(F57*G57*0.65,2),IF(G57&gt;49,ROUND(F57*G57*0.75,2),IF(G57&gt;9,ROUND(F57*G57*0.85,2),ROUND(F57*G57,2))))</f>
        <v>0</v>
      </c>
      <c r="L57" s="98"/>
    </row>
    <row r="58" spans="2:18" ht="39.9" customHeight="1" x14ac:dyDescent="0.3">
      <c r="B58" s="27" t="s">
        <v>49</v>
      </c>
      <c r="C58" s="146" t="s">
        <v>9</v>
      </c>
      <c r="D58" s="28"/>
      <c r="E58" s="29" t="s">
        <v>189</v>
      </c>
      <c r="F58" s="30">
        <v>11.13</v>
      </c>
      <c r="G58" s="35"/>
      <c r="H58" s="31" t="str">
        <f t="shared" si="6"/>
        <v>–</v>
      </c>
      <c r="I58" s="31">
        <f t="shared" si="7"/>
        <v>0</v>
      </c>
      <c r="L58" s="73"/>
      <c r="M58" s="69"/>
      <c r="P58" s="1"/>
      <c r="Q58" s="1"/>
      <c r="R58" s="1"/>
    </row>
    <row r="59" spans="2:18" ht="23.25" customHeight="1" x14ac:dyDescent="0.3">
      <c r="B59" s="27" t="s">
        <v>50</v>
      </c>
      <c r="C59" s="146" t="s">
        <v>318</v>
      </c>
      <c r="D59" s="28" t="s">
        <v>97</v>
      </c>
      <c r="E59" s="80" t="s">
        <v>159</v>
      </c>
      <c r="F59" s="30">
        <v>18.23</v>
      </c>
      <c r="G59" s="35"/>
      <c r="H59" s="31" t="str">
        <f>IF(G59&gt;99,"35%",IF(G59&gt;49,"25%",IF(G59&gt;9,"15%","–")))</f>
        <v>–</v>
      </c>
      <c r="I59" s="31">
        <f>IF(G59&gt;99,ROUND(F59*G59*0.65,2),IF(G59&gt;49,ROUND(F59*G59*0.75,2),IF(G59&gt;9,ROUND(F59*G59*0.85,2),ROUND(F59*G59,2))))</f>
        <v>0</v>
      </c>
      <c r="L59" s="73"/>
      <c r="M59" s="69"/>
    </row>
    <row r="60" spans="2:18" ht="39.9" customHeight="1" x14ac:dyDescent="0.3">
      <c r="B60" s="27" t="s">
        <v>51</v>
      </c>
      <c r="C60" s="146" t="s">
        <v>18</v>
      </c>
      <c r="D60" s="28" t="s">
        <v>97</v>
      </c>
      <c r="E60" s="29" t="s">
        <v>192</v>
      </c>
      <c r="F60" s="30">
        <v>21.6</v>
      </c>
      <c r="G60" s="35"/>
      <c r="H60" s="31" t="str">
        <f t="shared" si="6"/>
        <v>–</v>
      </c>
      <c r="I60" s="31">
        <f t="shared" si="7"/>
        <v>0</v>
      </c>
      <c r="L60" s="73"/>
      <c r="M60" s="69"/>
      <c r="P60" s="1"/>
      <c r="Q60" s="1"/>
      <c r="R60" s="1"/>
    </row>
    <row r="61" spans="2:18" ht="39.9" customHeight="1" x14ac:dyDescent="0.3">
      <c r="B61" s="27" t="s">
        <v>52</v>
      </c>
      <c r="C61" s="146" t="s">
        <v>12</v>
      </c>
      <c r="D61" s="28"/>
      <c r="E61" s="29" t="s">
        <v>190</v>
      </c>
      <c r="F61" s="30">
        <v>10.82</v>
      </c>
      <c r="G61" s="35"/>
      <c r="H61" s="31" t="str">
        <f t="shared" si="6"/>
        <v>–</v>
      </c>
      <c r="I61" s="31">
        <f t="shared" si="7"/>
        <v>0</v>
      </c>
      <c r="L61" s="73"/>
      <c r="M61" s="69"/>
      <c r="P61" s="1"/>
      <c r="Q61" s="1"/>
      <c r="R61" s="1"/>
    </row>
    <row r="62" spans="2:18" ht="39.9" customHeight="1" x14ac:dyDescent="0.3">
      <c r="B62" s="27" t="s">
        <v>53</v>
      </c>
      <c r="C62" s="146" t="s">
        <v>292</v>
      </c>
      <c r="D62" s="28" t="s">
        <v>97</v>
      </c>
      <c r="E62" s="29" t="s">
        <v>191</v>
      </c>
      <c r="F62" s="30">
        <v>14.15</v>
      </c>
      <c r="G62" s="35"/>
      <c r="H62" s="31" t="str">
        <f t="shared" si="6"/>
        <v>–</v>
      </c>
      <c r="I62" s="31">
        <f t="shared" si="7"/>
        <v>0</v>
      </c>
      <c r="L62" s="73"/>
      <c r="M62" s="69"/>
      <c r="P62" s="1"/>
      <c r="Q62" s="1"/>
      <c r="R62" s="1"/>
    </row>
    <row r="63" spans="2:18" ht="39.9" customHeight="1" x14ac:dyDescent="0.3">
      <c r="B63" s="27" t="s">
        <v>54</v>
      </c>
      <c r="C63" s="146" t="s">
        <v>91</v>
      </c>
      <c r="D63" s="60"/>
      <c r="E63" s="29" t="s">
        <v>193</v>
      </c>
      <c r="F63" s="30">
        <v>16.329999999999998</v>
      </c>
      <c r="G63" s="35"/>
      <c r="H63" s="31" t="str">
        <f t="shared" si="6"/>
        <v>–</v>
      </c>
      <c r="I63" s="31">
        <f t="shared" si="7"/>
        <v>0</v>
      </c>
      <c r="L63" s="73"/>
      <c r="M63" s="69"/>
      <c r="P63" s="1"/>
      <c r="Q63" s="1"/>
      <c r="R63" s="1"/>
    </row>
    <row r="64" spans="2:18" ht="39.9" customHeight="1" x14ac:dyDescent="0.3">
      <c r="B64" s="27" t="s">
        <v>55</v>
      </c>
      <c r="C64" s="146" t="s">
        <v>8</v>
      </c>
      <c r="D64" s="28"/>
      <c r="E64" s="29" t="s">
        <v>194</v>
      </c>
      <c r="F64" s="30">
        <v>15.09</v>
      </c>
      <c r="G64" s="35"/>
      <c r="H64" s="31" t="str">
        <f t="shared" si="6"/>
        <v>–</v>
      </c>
      <c r="I64" s="31">
        <f t="shared" si="7"/>
        <v>0</v>
      </c>
      <c r="L64" s="73"/>
      <c r="M64" s="69"/>
      <c r="P64" s="1"/>
      <c r="Q64" s="1"/>
      <c r="R64" s="1"/>
    </row>
    <row r="65" spans="1:18" ht="39.9" customHeight="1" x14ac:dyDescent="0.25">
      <c r="B65" s="27" t="s">
        <v>92</v>
      </c>
      <c r="C65" s="146" t="s">
        <v>319</v>
      </c>
      <c r="D65" s="64" t="s">
        <v>97</v>
      </c>
      <c r="E65" s="29" t="s">
        <v>203</v>
      </c>
      <c r="F65" s="65">
        <v>16.91</v>
      </c>
      <c r="G65" s="35"/>
      <c r="H65" s="66" t="str">
        <f>IF(G65&gt;99,"35%",IF(G65&gt;49,"25%",IF(G65&gt;9,"15%","–")))</f>
        <v>–</v>
      </c>
      <c r="I65" s="66">
        <f>IF(G65&gt;99,ROUND(F65*G65*0.65,2),IF(G65&gt;49,ROUND(F65*G65*0.75,2),IF(G65&gt;9,ROUND(F65*G65*0.85,2),ROUND(F65*G65,2))))</f>
        <v>0</v>
      </c>
      <c r="J65" s="5"/>
      <c r="K65" s="16"/>
      <c r="L65" s="73"/>
      <c r="M65" s="69"/>
      <c r="N65" s="16"/>
      <c r="O65" s="16"/>
      <c r="P65" s="1"/>
      <c r="Q65" s="1"/>
      <c r="R65" s="1"/>
    </row>
    <row r="66" spans="1:18" ht="39.9" customHeight="1" x14ac:dyDescent="0.3">
      <c r="B66" s="27" t="s">
        <v>128</v>
      </c>
      <c r="C66" s="146" t="s">
        <v>129</v>
      </c>
      <c r="D66" s="34"/>
      <c r="E66" s="29" t="s">
        <v>195</v>
      </c>
      <c r="F66" s="30">
        <v>11.47</v>
      </c>
      <c r="G66" s="35"/>
      <c r="H66" s="31" t="str">
        <f>IF(G66&gt;99,"35%",IF(G66&gt;49,"25%",IF(G66&gt;9,"15%","–")))</f>
        <v>–</v>
      </c>
      <c r="I66" s="31">
        <f>IF(G66&gt;99,ROUND(F66*G66*0.65,2),IF(G66&gt;49,ROUND(F66*G66*0.75,2),IF(G66&gt;9,ROUND(F66*G66*0.85,2),ROUND(F66*G66,2))))</f>
        <v>0</v>
      </c>
      <c r="L66" s="73"/>
      <c r="M66" s="69"/>
      <c r="P66" s="1"/>
      <c r="Q66" s="1"/>
      <c r="R66" s="1"/>
    </row>
    <row r="67" spans="1:18" ht="39.9" customHeight="1" thickBot="1" x14ac:dyDescent="0.35">
      <c r="A67" s="62"/>
      <c r="B67" s="27" t="s">
        <v>151</v>
      </c>
      <c r="C67" s="146" t="s">
        <v>320</v>
      </c>
      <c r="D67" s="28" t="s">
        <v>97</v>
      </c>
      <c r="E67" s="80" t="s">
        <v>202</v>
      </c>
      <c r="F67" s="30">
        <v>12.3</v>
      </c>
      <c r="G67" s="39"/>
      <c r="H67" s="31" t="str">
        <f>IF(G67&gt;99,"35%",IF(G67&gt;49,"25%",IF(G67&gt;9,"15%","–")))</f>
        <v>–</v>
      </c>
      <c r="I67" s="31">
        <f>IF(G67&gt;99,ROUND(F67*G67*0.65,2),IF(G67&gt;49,ROUND(F67*G67*0.75,2),IF(G67&gt;9,ROUND(F67*G67*0.85,2),ROUND(F67*G67,2))))</f>
        <v>0</v>
      </c>
      <c r="L67" s="73"/>
      <c r="M67" s="69"/>
      <c r="P67" s="1"/>
      <c r="Q67" s="1"/>
      <c r="R67" s="1"/>
    </row>
    <row r="68" spans="1:18" ht="39.9" customHeight="1" thickBot="1" x14ac:dyDescent="0.35">
      <c r="A68" s="71" t="s">
        <v>56</v>
      </c>
      <c r="B68" s="81"/>
      <c r="C68" s="26"/>
      <c r="D68" s="71"/>
      <c r="E68" s="106"/>
      <c r="F68" s="32">
        <v>0</v>
      </c>
      <c r="G68" s="130"/>
      <c r="H68" s="87"/>
      <c r="I68" s="31"/>
      <c r="L68" s="73"/>
      <c r="M68" s="69"/>
      <c r="P68" s="1"/>
      <c r="Q68" s="1"/>
      <c r="R68" s="1"/>
    </row>
    <row r="69" spans="1:18" ht="39.9" customHeight="1" x14ac:dyDescent="0.3">
      <c r="B69" s="27" t="s">
        <v>57</v>
      </c>
      <c r="C69" s="146" t="s">
        <v>354</v>
      </c>
      <c r="D69" s="28" t="s">
        <v>97</v>
      </c>
      <c r="E69" s="80" t="s">
        <v>175</v>
      </c>
      <c r="F69" s="30">
        <v>12.93</v>
      </c>
      <c r="G69" s="40"/>
      <c r="H69" s="31" t="str">
        <f t="shared" ref="H69:H77" si="8">IF(G69&gt;99,"35%",IF(G69&gt;49,"25%",IF(G69&gt;9,"15%","–")))</f>
        <v>–</v>
      </c>
      <c r="I69" s="31">
        <f t="shared" ref="I69:I77" si="9">IF(G69&gt;99,ROUND(F69*G69*0.65,2),IF(G69&gt;49,ROUND(F69*G69*0.75,2),IF(G69&gt;9,ROUND(F69*G69*0.85,2),ROUND(F69*G69,2))))</f>
        <v>0</v>
      </c>
      <c r="L69" s="73"/>
      <c r="M69" s="69"/>
      <c r="P69" s="1"/>
      <c r="Q69" s="1"/>
      <c r="R69" s="1"/>
    </row>
    <row r="70" spans="1:18" ht="39.9" customHeight="1" x14ac:dyDescent="0.3">
      <c r="B70" s="27" t="s">
        <v>125</v>
      </c>
      <c r="C70" s="148" t="s">
        <v>298</v>
      </c>
      <c r="D70" s="28" t="s">
        <v>97</v>
      </c>
      <c r="E70" s="29" t="s">
        <v>176</v>
      </c>
      <c r="F70" s="30">
        <v>12.94</v>
      </c>
      <c r="G70" s="35"/>
      <c r="H70" s="31" t="str">
        <f t="shared" si="8"/>
        <v>–</v>
      </c>
      <c r="I70" s="31">
        <f t="shared" si="9"/>
        <v>0</v>
      </c>
      <c r="L70" s="73"/>
      <c r="M70" s="69"/>
      <c r="P70" s="1"/>
      <c r="Q70" s="1"/>
      <c r="R70" s="1"/>
    </row>
    <row r="71" spans="1:18" ht="30" customHeight="1" x14ac:dyDescent="0.25">
      <c r="B71" s="27" t="s">
        <v>58</v>
      </c>
      <c r="C71" s="146" t="s">
        <v>155</v>
      </c>
      <c r="D71" s="28" t="s">
        <v>97</v>
      </c>
      <c r="E71" s="29" t="s">
        <v>158</v>
      </c>
      <c r="F71" s="30">
        <v>17.5</v>
      </c>
      <c r="G71" s="35"/>
      <c r="H71" s="31" t="str">
        <f>IF(G71&gt;99,"35%",IF(G71&gt;49,"25%",IF(G71&gt;9,"15%","–")))</f>
        <v>–</v>
      </c>
      <c r="I71" s="31">
        <f>IF(G71&gt;99,ROUND(F71*G71*0.65,2),IF(G71&gt;49,ROUND(F71*G71*0.75,2),IF(G71&gt;9,ROUND(F71*G71*0.85,2),ROUND(F71*G71,2))))</f>
        <v>0</v>
      </c>
      <c r="J71" s="5"/>
      <c r="K71" s="16"/>
      <c r="L71" s="73"/>
      <c r="M71" s="16"/>
      <c r="N71" s="16"/>
      <c r="O71" s="16"/>
      <c r="P71" s="1"/>
      <c r="Q71" s="1"/>
      <c r="R71" s="1"/>
    </row>
    <row r="72" spans="1:18" ht="39.9" customHeight="1" x14ac:dyDescent="0.25">
      <c r="A72" s="62"/>
      <c r="B72" s="77" t="s">
        <v>119</v>
      </c>
      <c r="C72" s="147" t="s">
        <v>321</v>
      </c>
      <c r="D72" s="75" t="s">
        <v>97</v>
      </c>
      <c r="E72" s="79" t="s">
        <v>198</v>
      </c>
      <c r="F72" s="30">
        <v>26.11</v>
      </c>
      <c r="G72" s="35"/>
      <c r="H72" s="31" t="str">
        <f t="shared" si="8"/>
        <v>–</v>
      </c>
      <c r="I72" s="31">
        <f t="shared" si="9"/>
        <v>0</v>
      </c>
      <c r="J72" s="5"/>
      <c r="K72" s="16"/>
      <c r="L72" s="73"/>
      <c r="M72" s="16"/>
      <c r="N72" s="16"/>
      <c r="O72" s="16"/>
    </row>
    <row r="73" spans="1:18" ht="39.9" customHeight="1" thickBot="1" x14ac:dyDescent="0.35">
      <c r="A73" s="62"/>
      <c r="B73" s="76" t="s">
        <v>137</v>
      </c>
      <c r="C73" s="147" t="s">
        <v>322</v>
      </c>
      <c r="D73" s="59" t="s">
        <v>97</v>
      </c>
      <c r="E73" s="79" t="s">
        <v>197</v>
      </c>
      <c r="F73" s="30">
        <v>31.28</v>
      </c>
      <c r="G73" s="39"/>
      <c r="H73" s="31" t="str">
        <f t="shared" si="8"/>
        <v>–</v>
      </c>
      <c r="I73" s="31">
        <f t="shared" si="9"/>
        <v>0</v>
      </c>
      <c r="L73" s="73"/>
      <c r="M73" s="69"/>
    </row>
    <row r="74" spans="1:18" ht="39.9" customHeight="1" thickBot="1" x14ac:dyDescent="0.35">
      <c r="A74" s="71" t="s">
        <v>59</v>
      </c>
      <c r="B74" s="81"/>
      <c r="C74" s="26"/>
      <c r="D74" s="71"/>
      <c r="E74" s="106"/>
      <c r="F74" s="32">
        <v>0</v>
      </c>
      <c r="G74" s="130"/>
      <c r="H74" s="87"/>
      <c r="I74" s="31"/>
      <c r="L74" s="73"/>
      <c r="M74" s="69"/>
    </row>
    <row r="75" spans="1:18" ht="39.9" customHeight="1" x14ac:dyDescent="0.3">
      <c r="B75" s="33" t="s">
        <v>60</v>
      </c>
      <c r="C75" s="145" t="s">
        <v>352</v>
      </c>
      <c r="D75" s="34" t="s">
        <v>97</v>
      </c>
      <c r="E75" s="83" t="s">
        <v>200</v>
      </c>
      <c r="F75" s="85">
        <v>31.6</v>
      </c>
      <c r="G75" s="40"/>
      <c r="H75" s="31" t="str">
        <f t="shared" si="8"/>
        <v>–</v>
      </c>
      <c r="I75" s="84">
        <f t="shared" si="9"/>
        <v>0</v>
      </c>
      <c r="L75" s="73"/>
      <c r="M75" s="69"/>
    </row>
    <row r="76" spans="1:18" ht="39.9" customHeight="1" x14ac:dyDescent="0.3">
      <c r="B76" s="33" t="s">
        <v>61</v>
      </c>
      <c r="C76" s="145" t="s">
        <v>351</v>
      </c>
      <c r="D76" s="34" t="s">
        <v>97</v>
      </c>
      <c r="E76" s="83" t="s">
        <v>201</v>
      </c>
      <c r="F76" s="85">
        <v>17.8</v>
      </c>
      <c r="G76" s="35"/>
      <c r="H76" s="31" t="str">
        <f t="shared" si="8"/>
        <v>–</v>
      </c>
      <c r="I76" s="84">
        <f t="shared" si="9"/>
        <v>0</v>
      </c>
      <c r="L76" s="73"/>
      <c r="M76" s="69"/>
    </row>
    <row r="77" spans="1:18" ht="39.9" customHeight="1" thickBot="1" x14ac:dyDescent="0.35">
      <c r="B77" s="27" t="s">
        <v>146</v>
      </c>
      <c r="C77" s="146" t="s">
        <v>323</v>
      </c>
      <c r="D77" s="28" t="s">
        <v>97</v>
      </c>
      <c r="E77" s="29" t="s">
        <v>204</v>
      </c>
      <c r="F77" s="30">
        <v>11.94</v>
      </c>
      <c r="G77" s="39"/>
      <c r="H77" s="31" t="str">
        <f t="shared" si="8"/>
        <v>–</v>
      </c>
      <c r="I77" s="31">
        <f t="shared" si="9"/>
        <v>0</v>
      </c>
      <c r="L77" s="73"/>
      <c r="M77" s="69"/>
    </row>
    <row r="78" spans="1:18" ht="39.9" customHeight="1" thickBot="1" x14ac:dyDescent="0.35">
      <c r="A78" s="71" t="s">
        <v>62</v>
      </c>
      <c r="B78" s="81"/>
      <c r="C78" s="26"/>
      <c r="D78" s="71"/>
      <c r="E78" s="106"/>
      <c r="F78" s="32">
        <v>0</v>
      </c>
      <c r="G78" s="130"/>
      <c r="H78" s="87"/>
      <c r="I78" s="31"/>
      <c r="L78" s="73"/>
      <c r="M78" s="69"/>
    </row>
    <row r="79" spans="1:18" ht="39.9" customHeight="1" x14ac:dyDescent="0.25">
      <c r="B79" s="27" t="s">
        <v>63</v>
      </c>
      <c r="C79" s="146" t="s">
        <v>324</v>
      </c>
      <c r="D79" s="28" t="s">
        <v>97</v>
      </c>
      <c r="E79" s="29" t="s">
        <v>205</v>
      </c>
      <c r="F79" s="30">
        <v>16.45</v>
      </c>
      <c r="G79" s="40"/>
      <c r="H79" s="31" t="str">
        <f>IF(G79&gt;99,"35%",IF(G79&gt;49,"25%",IF(G79&gt;9,"15%","–")))</f>
        <v>–</v>
      </c>
      <c r="I79" s="31">
        <f>IF(G79&gt;99,ROUND(F79*G79*0.65,2),IF(G79&gt;49,ROUND(F79*G79*0.75,2),IF(G79&gt;9,ROUND(F79*G79*0.85,2),ROUND(F79*G79,2))))</f>
        <v>0</v>
      </c>
      <c r="J79" s="1"/>
      <c r="L79" s="73"/>
      <c r="M79" s="69"/>
    </row>
    <row r="80" spans="1:18" ht="39.9" customHeight="1" x14ac:dyDescent="0.3">
      <c r="B80" s="27" t="s">
        <v>64</v>
      </c>
      <c r="C80" s="146" t="s">
        <v>3</v>
      </c>
      <c r="D80" s="28"/>
      <c r="E80" s="29" t="s">
        <v>206</v>
      </c>
      <c r="F80" s="30">
        <v>18.39</v>
      </c>
      <c r="G80" s="35"/>
      <c r="H80" s="31" t="str">
        <f>IF(G80&gt;99,"35%",IF(G80&gt;49,"25%",IF(G80&gt;9,"15%","–")))</f>
        <v>–</v>
      </c>
      <c r="I80" s="31">
        <f>IF(G80&gt;99,ROUND(F80*G80*0.65,2),IF(G80&gt;49,ROUND(F80*G80*0.75,2),IF(G80&gt;9,ROUND(F80*G80*0.85,2),ROUND(F80*G80,2))))</f>
        <v>0</v>
      </c>
      <c r="L80" s="73"/>
      <c r="M80" s="69"/>
    </row>
    <row r="81" spans="1:15" ht="39.9" customHeight="1" x14ac:dyDescent="0.3">
      <c r="B81" s="27" t="s">
        <v>65</v>
      </c>
      <c r="C81" s="146" t="s">
        <v>5</v>
      </c>
      <c r="D81" s="28"/>
      <c r="E81" s="29" t="s">
        <v>207</v>
      </c>
      <c r="F81" s="30">
        <v>9.11</v>
      </c>
      <c r="G81" s="35"/>
      <c r="H81" s="31" t="str">
        <f>IF(G81&gt;99,"35%",IF(G81&gt;49,"25%",IF(G81&gt;9,"15%","–")))</f>
        <v>–</v>
      </c>
      <c r="I81" s="31">
        <f>IF(G81&gt;99,ROUND(F81*G81*0.65,2),IF(G81&gt;49,ROUND(F81*G81*0.75,2),IF(G81&gt;9,ROUND(F81*G81*0.85,2),ROUND(F81*G81,2))))</f>
        <v>0</v>
      </c>
      <c r="L81" s="73"/>
      <c r="M81" s="69"/>
    </row>
    <row r="82" spans="1:15" ht="39.9" customHeight="1" x14ac:dyDescent="0.3">
      <c r="B82" s="27" t="s">
        <v>66</v>
      </c>
      <c r="C82" s="146" t="s">
        <v>10</v>
      </c>
      <c r="D82" s="28"/>
      <c r="E82" s="29" t="s">
        <v>208</v>
      </c>
      <c r="F82" s="30">
        <v>18.420000000000002</v>
      </c>
      <c r="G82" s="35"/>
      <c r="H82" s="31" t="str">
        <f>IF(G82&gt;99,"35%",IF(G82&gt;49,"25%",IF(G82&gt;9,"15%","–")))</f>
        <v>–</v>
      </c>
      <c r="I82" s="31">
        <f>IF(G82&gt;99,ROUND(F82*G82*0.65,2),IF(G82&gt;49,ROUND(F82*G82*0.75,2),IF(G82&gt;9,ROUND(F82*G82*0.85,2),ROUND(F82*G82,2))))</f>
        <v>0</v>
      </c>
      <c r="L82" s="73"/>
      <c r="M82" s="69"/>
    </row>
    <row r="83" spans="1:15" ht="39.9" customHeight="1" thickBot="1" x14ac:dyDescent="0.35">
      <c r="B83" s="27" t="s">
        <v>67</v>
      </c>
      <c r="C83" s="146" t="s">
        <v>11</v>
      </c>
      <c r="D83" s="28"/>
      <c r="E83" s="29" t="s">
        <v>209</v>
      </c>
      <c r="F83" s="30">
        <v>13.74</v>
      </c>
      <c r="G83" s="39"/>
      <c r="H83" s="31" t="str">
        <f>IF(G83&gt;99,"35%",IF(G83&gt;49,"25%",IF(G83&gt;9,"15%","–")))</f>
        <v>–</v>
      </c>
      <c r="I83" s="31">
        <f>IF(G83&gt;99,ROUND(F83*G83*0.65,2),IF(G83&gt;49,ROUND(F83*G83*0.75,2),IF(G83&gt;9,ROUND(F83*G83*0.85,2),ROUND(F83*G83,2))))</f>
        <v>0</v>
      </c>
      <c r="L83" s="73"/>
      <c r="M83" s="69"/>
    </row>
    <row r="84" spans="1:15" ht="39.9" customHeight="1" thickBot="1" x14ac:dyDescent="0.35">
      <c r="A84" s="71" t="s">
        <v>68</v>
      </c>
      <c r="B84" s="81"/>
      <c r="C84" s="26"/>
      <c r="D84" s="71"/>
      <c r="E84" s="106"/>
      <c r="F84" s="32">
        <v>0</v>
      </c>
      <c r="G84" s="130"/>
      <c r="H84" s="87"/>
      <c r="I84" s="31"/>
      <c r="L84" s="73"/>
      <c r="M84" s="69"/>
    </row>
    <row r="85" spans="1:15" ht="39.9" customHeight="1" x14ac:dyDescent="0.25">
      <c r="B85" s="27" t="s">
        <v>69</v>
      </c>
      <c r="C85" s="146" t="s">
        <v>325</v>
      </c>
      <c r="D85" s="28" t="s">
        <v>97</v>
      </c>
      <c r="E85" s="80" t="s">
        <v>210</v>
      </c>
      <c r="F85" s="30">
        <v>11.26</v>
      </c>
      <c r="G85" s="40"/>
      <c r="H85" s="31" t="str">
        <f t="shared" ref="H85:H91" si="10">IF(G85&gt;99,"35%",IF(G85&gt;49,"25%",IF(G85&gt;9,"15%","–")))</f>
        <v>–</v>
      </c>
      <c r="I85" s="31">
        <f t="shared" ref="I85:I91" si="11">IF(G85&gt;99,ROUND(F85*G85*0.65,2),IF(G85&gt;49,ROUND(F85*G85*0.75,2),IF(G85&gt;9,ROUND(F85*G85*0.85,2),ROUND(F85*G85,2))))</f>
        <v>0</v>
      </c>
      <c r="J85" s="1"/>
      <c r="L85" s="73"/>
      <c r="M85" s="69"/>
    </row>
    <row r="86" spans="1:15" ht="39.9" customHeight="1" x14ac:dyDescent="0.3">
      <c r="B86" s="27" t="s">
        <v>70</v>
      </c>
      <c r="C86" s="146" t="s">
        <v>326</v>
      </c>
      <c r="D86" s="28" t="s">
        <v>97</v>
      </c>
      <c r="E86" s="80" t="s">
        <v>211</v>
      </c>
      <c r="F86" s="30">
        <v>16.3</v>
      </c>
      <c r="G86" s="35"/>
      <c r="H86" s="31" t="str">
        <f t="shared" si="10"/>
        <v>–</v>
      </c>
      <c r="I86" s="31">
        <f t="shared" si="11"/>
        <v>0</v>
      </c>
      <c r="L86" s="73"/>
      <c r="M86" s="69"/>
    </row>
    <row r="87" spans="1:15" ht="39.9" customHeight="1" x14ac:dyDescent="0.3">
      <c r="B87" s="114" t="s">
        <v>71</v>
      </c>
      <c r="C87" s="146" t="s">
        <v>327</v>
      </c>
      <c r="D87" s="28" t="s">
        <v>97</v>
      </c>
      <c r="E87" s="115" t="s">
        <v>263</v>
      </c>
      <c r="F87" s="30">
        <v>28.7</v>
      </c>
      <c r="G87" s="35"/>
      <c r="H87" s="31" t="str">
        <f>IF(G87&gt;99,"35%",IF(G87&gt;49,"25%",IF(G87&gt;9,"15%","–")))</f>
        <v>–</v>
      </c>
      <c r="I87" s="31">
        <f>IF(G87&gt;99,ROUND(F87*G87*0.65,2),IF(G87&gt;49,ROUND(F87*G87*0.75,2),IF(G87&gt;9,ROUND(F87*G87*0.85,2),ROUND(F87*G87,2))))</f>
        <v>0</v>
      </c>
      <c r="L87" s="73"/>
      <c r="M87" s="69"/>
    </row>
    <row r="88" spans="1:15" ht="39.9" customHeight="1" x14ac:dyDescent="0.3">
      <c r="B88" s="116" t="s">
        <v>72</v>
      </c>
      <c r="C88" s="145" t="s">
        <v>328</v>
      </c>
      <c r="D88" s="34" t="s">
        <v>97</v>
      </c>
      <c r="E88" s="117" t="s">
        <v>263</v>
      </c>
      <c r="F88" s="85">
        <v>19.8</v>
      </c>
      <c r="G88" s="35"/>
      <c r="H88" s="31" t="str">
        <f>IF(G88&gt;99,"35%",IF(G88&gt;49,"25%",IF(G88&gt;9,"15%","–")))</f>
        <v>–</v>
      </c>
      <c r="I88" s="31">
        <f>IF(G88&gt;99,ROUND(F88*G88*0.65,2),IF(G88&gt;49,ROUND(F88*G88*0.75,2),IF(G88&gt;9,ROUND(F88*G88*0.85,2),ROUND(F88*G88,2))))</f>
        <v>0</v>
      </c>
      <c r="L88" s="73"/>
      <c r="M88" s="69"/>
    </row>
    <row r="89" spans="1:15" ht="39.9" customHeight="1" x14ac:dyDescent="0.3">
      <c r="B89" s="27" t="s">
        <v>73</v>
      </c>
      <c r="C89" s="146" t="s">
        <v>329</v>
      </c>
      <c r="D89" s="28" t="s">
        <v>97</v>
      </c>
      <c r="E89" s="29" t="s">
        <v>212</v>
      </c>
      <c r="F89" s="30">
        <v>21.5</v>
      </c>
      <c r="G89" s="35"/>
      <c r="H89" s="31" t="str">
        <f t="shared" si="10"/>
        <v>–</v>
      </c>
      <c r="I89" s="31">
        <f t="shared" si="11"/>
        <v>0</v>
      </c>
      <c r="L89" s="73"/>
      <c r="M89" s="69"/>
    </row>
    <row r="90" spans="1:15" ht="39.9" customHeight="1" x14ac:dyDescent="0.3">
      <c r="B90" s="27" t="s">
        <v>74</v>
      </c>
      <c r="C90" s="146" t="s">
        <v>330</v>
      </c>
      <c r="D90" s="28" t="s">
        <v>97</v>
      </c>
      <c r="E90" s="29" t="s">
        <v>240</v>
      </c>
      <c r="F90" s="30">
        <v>19.7</v>
      </c>
      <c r="G90" s="35"/>
      <c r="H90" s="31" t="str">
        <f>IF(G90&gt;99,"35%",IF(G90&gt;49,"25%",IF(G90&gt;9,"15%","–")))</f>
        <v>–</v>
      </c>
      <c r="I90" s="31">
        <f>IF(G90&gt;99,ROUND(F90*G90*0.65,2),IF(G90&gt;49,ROUND(F90*G90*0.75,2),IF(G90&gt;9,ROUND(F90*G90*0.85,2),ROUND(F90*G90,2))))</f>
        <v>0</v>
      </c>
      <c r="L90" s="73"/>
      <c r="M90" s="69"/>
    </row>
    <row r="91" spans="1:15" ht="39.9" customHeight="1" x14ac:dyDescent="0.3">
      <c r="B91" s="27" t="s">
        <v>95</v>
      </c>
      <c r="C91" s="146" t="s">
        <v>331</v>
      </c>
      <c r="D91" s="75" t="s">
        <v>97</v>
      </c>
      <c r="E91" s="29" t="s">
        <v>213</v>
      </c>
      <c r="F91" s="30">
        <v>69</v>
      </c>
      <c r="G91" s="35"/>
      <c r="H91" s="67" t="str">
        <f t="shared" si="10"/>
        <v>–</v>
      </c>
      <c r="I91" s="67">
        <f t="shared" si="11"/>
        <v>0</v>
      </c>
      <c r="L91" s="73"/>
      <c r="M91" s="69"/>
    </row>
    <row r="92" spans="1:15" ht="35.25" customHeight="1" x14ac:dyDescent="0.25">
      <c r="B92" s="27" t="s">
        <v>96</v>
      </c>
      <c r="C92" s="147" t="s">
        <v>332</v>
      </c>
      <c r="D92" s="75" t="s">
        <v>97</v>
      </c>
      <c r="E92" s="29" t="s">
        <v>241</v>
      </c>
      <c r="F92" s="30">
        <v>18.27</v>
      </c>
      <c r="G92" s="35"/>
      <c r="H92" s="31" t="str">
        <f>IF(G92&gt;99,"35%",IF(G92&gt;49,"25%",IF(G92&gt;9,"15%","–")))</f>
        <v>–</v>
      </c>
      <c r="I92" s="31">
        <f>IF(G92&gt;99,ROUND(F92*G92*0.65,2),IF(G92&gt;49,ROUND(F92*G92*0.75,2),IF(G92&gt;9,ROUND(F92*G92*0.85,2),ROUND(F92*G92,2))))</f>
        <v>0</v>
      </c>
      <c r="J92" s="5"/>
      <c r="K92" s="16"/>
      <c r="L92" s="16"/>
      <c r="M92" s="16"/>
      <c r="N92" s="16"/>
      <c r="O92" s="16"/>
    </row>
    <row r="93" spans="1:15" ht="39.9" customHeight="1" x14ac:dyDescent="0.3">
      <c r="B93" s="27" t="s">
        <v>75</v>
      </c>
      <c r="C93" s="146" t="s">
        <v>121</v>
      </c>
      <c r="D93" s="28"/>
      <c r="E93" s="29" t="s">
        <v>214</v>
      </c>
      <c r="F93" s="30">
        <v>41.19</v>
      </c>
      <c r="G93" s="35"/>
      <c r="H93" s="31" t="str">
        <f>IF(G93&gt;99,"35%",IF(G93&gt;49,"25%",IF(G93&gt;9,"15%","–")))</f>
        <v>–</v>
      </c>
      <c r="I93" s="31">
        <f>IF(G93&gt;99,ROUND(F93*G93*0.65,2),IF(G93&gt;49,ROUND(F93*G93*0.75,2),IF(G93&gt;9,ROUND(F93*G93*0.85,2),ROUND(F93*G93,2))))</f>
        <v>0</v>
      </c>
      <c r="L93" s="73"/>
      <c r="M93" s="69"/>
    </row>
    <row r="94" spans="1:15" ht="39.9" customHeight="1" x14ac:dyDescent="0.3">
      <c r="B94" s="27" t="s">
        <v>76</v>
      </c>
      <c r="C94" s="146" t="s">
        <v>300</v>
      </c>
      <c r="D94" s="28"/>
      <c r="E94" s="29" t="s">
        <v>215</v>
      </c>
      <c r="F94" s="30">
        <v>12.22</v>
      </c>
      <c r="G94" s="35"/>
      <c r="H94" s="31" t="str">
        <f>IF(G94&gt;99,"35%",IF(G94&gt;49,"25%",IF(G94&gt;9,"15%","–")))</f>
        <v>–</v>
      </c>
      <c r="I94" s="31">
        <f>IF(G94&gt;99,ROUND(F94*G94*0.65,2),IF(G94&gt;49,ROUND(F94*G94*0.75,2),IF(G94&gt;9,ROUND(F94*G94*0.85,2),ROUND(F94*G94,2))))</f>
        <v>0</v>
      </c>
      <c r="L94" s="73"/>
      <c r="M94" s="69"/>
    </row>
    <row r="95" spans="1:15" ht="64.2" customHeight="1" x14ac:dyDescent="0.3">
      <c r="B95" s="27" t="s">
        <v>77</v>
      </c>
      <c r="C95" s="146" t="s">
        <v>13</v>
      </c>
      <c r="D95" s="28"/>
      <c r="E95" s="29" t="s">
        <v>216</v>
      </c>
      <c r="F95" s="30">
        <v>13.44</v>
      </c>
      <c r="G95" s="35"/>
      <c r="H95" s="31" t="str">
        <f>IF(G95&gt;99,"35%",IF(G95&gt;49,"25%",IF(G95&gt;9,"15%","–")))</f>
        <v>–</v>
      </c>
      <c r="I95" s="31">
        <f>IF(G95&gt;99,ROUND(F95*G95*0.65,2),IF(G95&gt;49,ROUND(F95*G95*0.75,2),IF(G95&gt;9,ROUND(F95*G95*0.85,2),ROUND(F95*G95,2))))</f>
        <v>0</v>
      </c>
      <c r="L95" s="73"/>
      <c r="M95" s="69"/>
    </row>
    <row r="96" spans="1:15" ht="39.9" customHeight="1" thickBot="1" x14ac:dyDescent="0.35">
      <c r="B96" s="27" t="s">
        <v>130</v>
      </c>
      <c r="C96" s="146" t="s">
        <v>355</v>
      </c>
      <c r="D96" s="28"/>
      <c r="E96" s="131"/>
      <c r="F96" s="30">
        <v>62.68</v>
      </c>
      <c r="G96" s="39"/>
      <c r="H96" s="31" t="str">
        <f>IF(G96&gt;99,"35%",IF(G96&gt;49,"25%",IF(G96&gt;9,"15%","–")))</f>
        <v>–</v>
      </c>
      <c r="I96" s="84">
        <f>IF(G96&gt;99,ROUND(F96*G96*0.65,2),IF(G96&gt;49,ROUND(F96*G96*0.75,2),IF(G96&gt;9,ROUND(F96*G96*0.85,2),ROUND(F96*G96,2))))</f>
        <v>0</v>
      </c>
      <c r="L96" s="73"/>
      <c r="M96" s="69"/>
    </row>
    <row r="97" spans="1:18" ht="39.9" customHeight="1" thickBot="1" x14ac:dyDescent="0.35">
      <c r="A97" s="71" t="s">
        <v>78</v>
      </c>
      <c r="B97" s="81"/>
      <c r="C97" s="26"/>
      <c r="D97" s="71"/>
      <c r="E97" s="106"/>
      <c r="F97" s="32">
        <v>0</v>
      </c>
      <c r="G97" s="130"/>
      <c r="H97" s="87"/>
      <c r="I97" s="132"/>
      <c r="L97" s="73"/>
      <c r="M97" s="69"/>
    </row>
    <row r="98" spans="1:18" ht="24.6" customHeight="1" x14ac:dyDescent="0.3">
      <c r="B98" s="27" t="s">
        <v>80</v>
      </c>
      <c r="C98" s="146" t="s">
        <v>333</v>
      </c>
      <c r="D98" s="28" t="s">
        <v>97</v>
      </c>
      <c r="E98" s="29" t="s">
        <v>247</v>
      </c>
      <c r="F98" s="30">
        <v>22.5</v>
      </c>
      <c r="G98" s="40"/>
      <c r="H98" s="31" t="str">
        <f>IF(G98&gt;99,"35%",IF(G98&gt;49,"25%",IF(G98&gt;9,"15%","–")))</f>
        <v>–</v>
      </c>
      <c r="I98" s="84">
        <f>IF(G98&gt;99,ROUND(F98*G98*0.65,2),IF(G98&gt;49,ROUND(F98*G98*0.75,2),IF(G98&gt;9,ROUND(F98*G98*0.85,2),ROUND(F98*G98,2))))</f>
        <v>0</v>
      </c>
      <c r="L98" s="73"/>
      <c r="M98" s="69"/>
    </row>
    <row r="99" spans="1:18" ht="39.9" customHeight="1" x14ac:dyDescent="0.3">
      <c r="B99" s="27" t="s">
        <v>81</v>
      </c>
      <c r="C99" s="146" t="s">
        <v>217</v>
      </c>
      <c r="D99" s="28"/>
      <c r="E99" s="29" t="s">
        <v>218</v>
      </c>
      <c r="F99" s="30">
        <v>8.8699999999999992</v>
      </c>
      <c r="G99" s="35"/>
      <c r="H99" s="31" t="str">
        <f t="shared" ref="H99:H115" si="12">IF(G99&gt;99,"35%",IF(G99&gt;49,"25%",IF(G99&gt;9,"15%","–")))</f>
        <v>–</v>
      </c>
      <c r="I99" s="31">
        <f t="shared" ref="I99:I112" si="13">IF(G99&gt;99,ROUND(F99*G99*0.65,2),IF(G99&gt;49,ROUND(F99*G99*0.75,2),IF(G99&gt;9,ROUND(F99*G99*0.85,2),ROUND(F99*G99,2))))</f>
        <v>0</v>
      </c>
      <c r="L99" s="73"/>
      <c r="M99" s="69"/>
      <c r="P99" s="1"/>
      <c r="Q99" s="1"/>
      <c r="R99" s="1"/>
    </row>
    <row r="100" spans="1:18" ht="39.9" customHeight="1" x14ac:dyDescent="0.3">
      <c r="B100" s="27" t="s">
        <v>82</v>
      </c>
      <c r="C100" s="146" t="s">
        <v>1</v>
      </c>
      <c r="D100" s="28"/>
      <c r="E100" s="29" t="s">
        <v>219</v>
      </c>
      <c r="F100" s="30">
        <v>9.11</v>
      </c>
      <c r="G100" s="35"/>
      <c r="H100" s="31" t="str">
        <f t="shared" si="12"/>
        <v>–</v>
      </c>
      <c r="I100" s="31">
        <f t="shared" si="13"/>
        <v>0</v>
      </c>
      <c r="L100" s="73"/>
      <c r="M100" s="69"/>
      <c r="P100" s="1"/>
      <c r="Q100" s="1"/>
      <c r="R100" s="1"/>
    </row>
    <row r="101" spans="1:18" ht="39.9" customHeight="1" x14ac:dyDescent="0.3">
      <c r="B101" s="27" t="s">
        <v>83</v>
      </c>
      <c r="C101" s="146" t="s">
        <v>2</v>
      </c>
      <c r="D101" s="28"/>
      <c r="E101" s="29" t="s">
        <v>220</v>
      </c>
      <c r="F101" s="30">
        <v>6.99</v>
      </c>
      <c r="G101" s="35"/>
      <c r="H101" s="31" t="str">
        <f t="shared" si="12"/>
        <v>–</v>
      </c>
      <c r="I101" s="31">
        <f t="shared" si="13"/>
        <v>0</v>
      </c>
      <c r="L101" s="73"/>
      <c r="M101" s="69"/>
      <c r="P101" s="1"/>
      <c r="Q101" s="1"/>
      <c r="R101" s="1"/>
    </row>
    <row r="102" spans="1:18" ht="35.25" customHeight="1" x14ac:dyDescent="0.25">
      <c r="A102" s="62"/>
      <c r="B102" s="27" t="s">
        <v>84</v>
      </c>
      <c r="C102" s="146" t="s">
        <v>244</v>
      </c>
      <c r="D102" s="28" t="s">
        <v>97</v>
      </c>
      <c r="E102" s="29" t="s">
        <v>245</v>
      </c>
      <c r="F102" s="30">
        <v>18.2</v>
      </c>
      <c r="G102" s="35"/>
      <c r="H102" s="31" t="str">
        <f>IF(G102&gt;99,"35%",IF(G102&gt;49,"25%",IF(G102&gt;9,"15%","–")))</f>
        <v>–</v>
      </c>
      <c r="I102" s="31">
        <f>IF(G102&gt;99,ROUND(F102*G102*0.65,2),IF(G102&gt;49,ROUND(F102*G102*0.75,2),IF(G102&gt;9,ROUND(F102*G102*0.85,2),ROUND(F102*G102,2))))</f>
        <v>0</v>
      </c>
      <c r="J102" s="5"/>
      <c r="K102" s="16"/>
      <c r="L102" s="16"/>
      <c r="M102" s="16"/>
      <c r="N102" s="16"/>
      <c r="O102" s="16"/>
    </row>
    <row r="103" spans="1:18" ht="39.9" customHeight="1" x14ac:dyDescent="0.3">
      <c r="B103" s="27" t="s">
        <v>85</v>
      </c>
      <c r="C103" s="146" t="s">
        <v>334</v>
      </c>
      <c r="D103" s="28" t="s">
        <v>97</v>
      </c>
      <c r="E103" s="80" t="s">
        <v>221</v>
      </c>
      <c r="F103" s="30">
        <v>14.2</v>
      </c>
      <c r="G103" s="35"/>
      <c r="H103" s="31" t="str">
        <f t="shared" si="12"/>
        <v>–</v>
      </c>
      <c r="I103" s="31">
        <f t="shared" si="13"/>
        <v>0</v>
      </c>
      <c r="L103" s="73"/>
      <c r="M103" s="69"/>
      <c r="P103" s="1"/>
      <c r="Q103" s="1"/>
      <c r="R103" s="1"/>
    </row>
    <row r="104" spans="1:18" ht="39.9" customHeight="1" x14ac:dyDescent="0.3">
      <c r="B104" s="27" t="s">
        <v>86</v>
      </c>
      <c r="C104" s="146" t="s">
        <v>335</v>
      </c>
      <c r="D104" s="28" t="s">
        <v>97</v>
      </c>
      <c r="E104" s="83" t="s">
        <v>224</v>
      </c>
      <c r="F104" s="30">
        <v>14.3</v>
      </c>
      <c r="G104" s="35"/>
      <c r="H104" s="31" t="str">
        <f t="shared" si="12"/>
        <v>–</v>
      </c>
      <c r="I104" s="31">
        <f t="shared" si="13"/>
        <v>0</v>
      </c>
      <c r="L104" s="73"/>
      <c r="M104" s="69"/>
      <c r="P104" s="1"/>
      <c r="Q104" s="1"/>
      <c r="R104" s="1"/>
    </row>
    <row r="105" spans="1:18" ht="35.25" customHeight="1" x14ac:dyDescent="0.3">
      <c r="B105" s="27" t="s">
        <v>87</v>
      </c>
      <c r="C105" s="146" t="s">
        <v>299</v>
      </c>
      <c r="D105" s="28"/>
      <c r="E105" s="29" t="s">
        <v>222</v>
      </c>
      <c r="F105" s="30">
        <v>8.0299999999999994</v>
      </c>
      <c r="G105" s="35"/>
      <c r="H105" s="31" t="str">
        <f t="shared" si="12"/>
        <v>–</v>
      </c>
      <c r="I105" s="31">
        <f t="shared" si="13"/>
        <v>0</v>
      </c>
      <c r="L105" s="73"/>
      <c r="M105" s="69"/>
      <c r="P105" s="1"/>
      <c r="Q105" s="1"/>
      <c r="R105" s="1"/>
    </row>
    <row r="106" spans="1:18" ht="36.75" customHeight="1" x14ac:dyDescent="0.3">
      <c r="B106" s="27" t="s">
        <v>88</v>
      </c>
      <c r="C106" s="146" t="s">
        <v>336</v>
      </c>
      <c r="D106" s="28" t="s">
        <v>97</v>
      </c>
      <c r="E106" s="29" t="s">
        <v>239</v>
      </c>
      <c r="F106" s="30">
        <v>26.3</v>
      </c>
      <c r="G106" s="35"/>
      <c r="H106" s="31" t="str">
        <f>IF(G106&gt;99,"35%",IF(G106&gt;49,"25%",IF(G106&gt;9,"15%","–")))</f>
        <v>–</v>
      </c>
      <c r="I106" s="31">
        <f>IF(G106&gt;99,ROUND(F106*G106*0.65,2),IF(G106&gt;49,ROUND(F106*G106*0.75,2),IF(G106&gt;9,ROUND(F106*G106*0.85,2),ROUND(F106*G106,2))))</f>
        <v>0</v>
      </c>
      <c r="L106" s="73"/>
      <c r="M106" s="69"/>
      <c r="P106" s="1"/>
      <c r="Q106" s="1"/>
      <c r="R106" s="1"/>
    </row>
    <row r="107" spans="1:18" ht="21.75" customHeight="1" x14ac:dyDescent="0.3">
      <c r="B107" s="27" t="s">
        <v>89</v>
      </c>
      <c r="C107" s="146" t="s">
        <v>337</v>
      </c>
      <c r="D107" s="28" t="s">
        <v>97</v>
      </c>
      <c r="E107" s="80" t="s">
        <v>157</v>
      </c>
      <c r="F107" s="30">
        <v>17.3</v>
      </c>
      <c r="G107" s="35"/>
      <c r="H107" s="31" t="str">
        <f>IF(G107&gt;99,"35%",IF(G107&gt;49,"25%",IF(G107&gt;9,"15%","–")))</f>
        <v>–</v>
      </c>
      <c r="I107" s="31">
        <f>IF(G107&gt;99,ROUND(F107*G107*0.65,2),IF(G107&gt;49,ROUND(F107*G107*0.75,2),IF(G107&gt;9,ROUND(F107*G107*0.85,2),ROUND(F107*G107,2))))</f>
        <v>0</v>
      </c>
      <c r="L107" s="73"/>
      <c r="M107" s="69"/>
    </row>
    <row r="108" spans="1:18" ht="27" customHeight="1" x14ac:dyDescent="0.3">
      <c r="B108" s="27" t="s">
        <v>93</v>
      </c>
      <c r="C108" s="146" t="s">
        <v>301</v>
      </c>
      <c r="D108" s="28" t="s">
        <v>97</v>
      </c>
      <c r="E108" s="29" t="s">
        <v>223</v>
      </c>
      <c r="F108" s="30">
        <v>13.1</v>
      </c>
      <c r="G108" s="35"/>
      <c r="H108" s="31" t="str">
        <f t="shared" si="12"/>
        <v>–</v>
      </c>
      <c r="I108" s="31">
        <f t="shared" si="13"/>
        <v>0</v>
      </c>
      <c r="L108" s="73"/>
      <c r="M108" s="69"/>
      <c r="P108" s="1"/>
      <c r="Q108" s="1"/>
      <c r="R108" s="1"/>
    </row>
    <row r="109" spans="1:18" ht="27" customHeight="1" x14ac:dyDescent="0.3">
      <c r="B109" s="27" t="s">
        <v>127</v>
      </c>
      <c r="C109" s="146" t="s">
        <v>338</v>
      </c>
      <c r="D109" s="28" t="s">
        <v>97</v>
      </c>
      <c r="E109" s="86" t="s">
        <v>225</v>
      </c>
      <c r="F109" s="30">
        <v>15</v>
      </c>
      <c r="G109" s="35"/>
      <c r="H109" s="31" t="str">
        <f t="shared" si="12"/>
        <v>–</v>
      </c>
      <c r="I109" s="31">
        <f t="shared" si="13"/>
        <v>0</v>
      </c>
      <c r="L109" s="73"/>
      <c r="M109" s="69"/>
      <c r="P109" s="1"/>
      <c r="Q109" s="1"/>
      <c r="R109" s="1"/>
    </row>
    <row r="110" spans="1:18" ht="30" customHeight="1" x14ac:dyDescent="0.3">
      <c r="B110" s="27" t="s">
        <v>126</v>
      </c>
      <c r="C110" s="146" t="s">
        <v>122</v>
      </c>
      <c r="D110" s="28" t="s">
        <v>97</v>
      </c>
      <c r="E110" s="29" t="s">
        <v>226</v>
      </c>
      <c r="F110" s="30">
        <v>13.17</v>
      </c>
      <c r="G110" s="35"/>
      <c r="H110" s="31" t="str">
        <f t="shared" si="12"/>
        <v>–</v>
      </c>
      <c r="I110" s="31">
        <f t="shared" si="13"/>
        <v>0</v>
      </c>
      <c r="L110" s="73"/>
      <c r="M110" s="69"/>
      <c r="P110" s="1"/>
      <c r="Q110" s="1"/>
      <c r="R110" s="1"/>
    </row>
    <row r="111" spans="1:18" ht="48.75" customHeight="1" x14ac:dyDescent="0.3">
      <c r="B111" s="27" t="s">
        <v>123</v>
      </c>
      <c r="C111" s="146" t="s">
        <v>339</v>
      </c>
      <c r="D111" s="28" t="s">
        <v>97</v>
      </c>
      <c r="E111" s="86" t="s">
        <v>227</v>
      </c>
      <c r="F111" s="30">
        <v>34.5</v>
      </c>
      <c r="G111" s="35"/>
      <c r="H111" s="31" t="str">
        <f t="shared" si="12"/>
        <v>–</v>
      </c>
      <c r="I111" s="31">
        <f t="shared" si="13"/>
        <v>0</v>
      </c>
      <c r="L111" s="73"/>
      <c r="M111" s="69"/>
      <c r="P111" s="1"/>
      <c r="Q111" s="1"/>
      <c r="R111" s="1"/>
    </row>
    <row r="112" spans="1:18" ht="30" customHeight="1" x14ac:dyDescent="0.3">
      <c r="B112" s="27" t="s">
        <v>131</v>
      </c>
      <c r="C112" s="146" t="s">
        <v>340</v>
      </c>
      <c r="D112" s="28"/>
      <c r="E112" s="29" t="s">
        <v>228</v>
      </c>
      <c r="F112" s="30">
        <v>10.74</v>
      </c>
      <c r="G112" s="35"/>
      <c r="H112" s="31" t="str">
        <f t="shared" si="12"/>
        <v>–</v>
      </c>
      <c r="I112" s="31">
        <f t="shared" si="13"/>
        <v>0</v>
      </c>
      <c r="K112" s="16"/>
      <c r="L112" s="16"/>
      <c r="M112" s="16"/>
      <c r="N112" s="16"/>
      <c r="O112" s="16"/>
    </row>
    <row r="113" spans="1:15" ht="34.200000000000003" customHeight="1" x14ac:dyDescent="0.25">
      <c r="B113" s="27" t="s">
        <v>133</v>
      </c>
      <c r="C113" s="146" t="s">
        <v>132</v>
      </c>
      <c r="D113" s="28"/>
      <c r="E113" s="29" t="s">
        <v>229</v>
      </c>
      <c r="F113" s="30">
        <v>10.130000000000001</v>
      </c>
      <c r="G113" s="35"/>
      <c r="H113" s="31" t="str">
        <f t="shared" si="12"/>
        <v>–</v>
      </c>
      <c r="I113" s="31">
        <f t="shared" ref="I113:I118" si="14">IF(G113&gt;99,ROUND(F113*G113*0.65,2),IF(G113&gt;49,ROUND(F113*G113*0.75,2),IF(G113&gt;9,ROUND(F113*G113*0.85,2),ROUND(F113*G113,2))))</f>
        <v>0</v>
      </c>
      <c r="J113" s="5"/>
      <c r="K113" s="16"/>
      <c r="L113" s="73"/>
      <c r="M113" s="69"/>
      <c r="N113" s="16"/>
      <c r="O113" s="16"/>
    </row>
    <row r="114" spans="1:15" ht="33" customHeight="1" x14ac:dyDescent="0.3">
      <c r="B114" s="27" t="s">
        <v>136</v>
      </c>
      <c r="C114" s="146" t="s">
        <v>135</v>
      </c>
      <c r="D114" s="57" t="s">
        <v>97</v>
      </c>
      <c r="E114" s="29" t="s">
        <v>230</v>
      </c>
      <c r="F114" s="30">
        <v>19.95</v>
      </c>
      <c r="G114" s="35"/>
      <c r="H114" s="31" t="str">
        <f t="shared" si="12"/>
        <v>–</v>
      </c>
      <c r="I114" s="31">
        <f t="shared" si="14"/>
        <v>0</v>
      </c>
      <c r="L114" s="73"/>
      <c r="M114" s="69"/>
    </row>
    <row r="115" spans="1:15" ht="31.5" customHeight="1" x14ac:dyDescent="0.3">
      <c r="A115" s="62"/>
      <c r="B115" s="27" t="s">
        <v>141</v>
      </c>
      <c r="C115" s="146" t="s">
        <v>341</v>
      </c>
      <c r="D115" s="28" t="s">
        <v>97</v>
      </c>
      <c r="E115" s="29" t="s">
        <v>231</v>
      </c>
      <c r="F115" s="30">
        <v>19.440000000000001</v>
      </c>
      <c r="G115" s="35"/>
      <c r="H115" s="31" t="str">
        <f t="shared" si="12"/>
        <v>–</v>
      </c>
      <c r="I115" s="31">
        <f t="shared" si="14"/>
        <v>0</v>
      </c>
      <c r="L115" s="73"/>
      <c r="M115" s="69"/>
    </row>
    <row r="116" spans="1:15" ht="39.9" customHeight="1" x14ac:dyDescent="0.3">
      <c r="A116" s="62"/>
      <c r="B116" s="76" t="s">
        <v>142</v>
      </c>
      <c r="C116" s="147" t="s">
        <v>342</v>
      </c>
      <c r="D116" s="72" t="s">
        <v>97</v>
      </c>
      <c r="E116" s="29" t="s">
        <v>232</v>
      </c>
      <c r="F116" s="30">
        <v>18.100000000000001</v>
      </c>
      <c r="G116" s="35"/>
      <c r="H116" s="78"/>
      <c r="I116" s="67">
        <f t="shared" si="14"/>
        <v>0</v>
      </c>
      <c r="L116" s="73"/>
      <c r="M116" s="69"/>
    </row>
    <row r="117" spans="1:15" ht="39.9" customHeight="1" x14ac:dyDescent="0.3">
      <c r="B117" s="27" t="s">
        <v>148</v>
      </c>
      <c r="C117" s="146" t="s">
        <v>343</v>
      </c>
      <c r="D117" s="28" t="s">
        <v>97</v>
      </c>
      <c r="E117" s="80" t="s">
        <v>233</v>
      </c>
      <c r="F117" s="30">
        <v>17.45</v>
      </c>
      <c r="G117" s="35"/>
      <c r="H117" s="31" t="str">
        <f>IF(G117&gt;99,"35%",IF(G117&gt;49,"25%",IF(G117&gt;9,"15%","–")))</f>
        <v>–</v>
      </c>
      <c r="I117" s="84">
        <f t="shared" si="14"/>
        <v>0</v>
      </c>
      <c r="K117" s="16"/>
      <c r="L117" s="73"/>
      <c r="M117" s="69"/>
      <c r="N117" s="16"/>
      <c r="O117" s="16"/>
    </row>
    <row r="118" spans="1:15" ht="39.9" customHeight="1" x14ac:dyDescent="0.25">
      <c r="B118" s="27" t="s">
        <v>150</v>
      </c>
      <c r="C118" s="146" t="s">
        <v>344</v>
      </c>
      <c r="D118" s="28" t="s">
        <v>97</v>
      </c>
      <c r="E118" s="29" t="s">
        <v>234</v>
      </c>
      <c r="F118" s="30">
        <v>14.8</v>
      </c>
      <c r="G118" s="35"/>
      <c r="H118" s="31" t="str">
        <f>IF(G118&gt;99,"35%",IF(G118&gt;49,"25%",IF(G118&gt;9,"15%","–")))</f>
        <v>–</v>
      </c>
      <c r="I118" s="31">
        <f t="shared" si="14"/>
        <v>0</v>
      </c>
      <c r="J118" s="5"/>
    </row>
    <row r="119" spans="1:15" ht="23.25" customHeight="1" x14ac:dyDescent="0.3">
      <c r="B119" s="114" t="s">
        <v>156</v>
      </c>
      <c r="C119" s="146" t="s">
        <v>293</v>
      </c>
      <c r="D119" s="28" t="s">
        <v>97</v>
      </c>
      <c r="E119" s="133" t="s">
        <v>255</v>
      </c>
      <c r="F119" s="30">
        <v>19.5</v>
      </c>
      <c r="G119" s="35"/>
      <c r="H119" s="31" t="str">
        <f>IF(G119&gt;99,"35%",IF(G119&gt;49,"25%",IF(G119&gt;9,"15%","–")))</f>
        <v>–</v>
      </c>
      <c r="I119" s="31">
        <f>IF(G119&gt;99,ROUND(F119*G119*0.65,2),IF(G119&gt;49,ROUND(F119*G119*0.75,2),IF(G119&gt;9,ROUND(F119*G119*0.85,2),ROUND(F119*G119,2))))</f>
        <v>0</v>
      </c>
      <c r="L119" s="73"/>
      <c r="M119" s="69"/>
    </row>
    <row r="120" spans="1:15" ht="25.5" customHeight="1" x14ac:dyDescent="0.25">
      <c r="B120" s="33" t="s">
        <v>243</v>
      </c>
      <c r="C120" s="145" t="s">
        <v>345</v>
      </c>
      <c r="D120" s="34" t="s">
        <v>97</v>
      </c>
      <c r="E120" s="83" t="s">
        <v>242</v>
      </c>
      <c r="F120" s="85">
        <v>24.7</v>
      </c>
      <c r="G120" s="35"/>
      <c r="H120" s="31" t="str">
        <f>IF(G120&gt;99,"35%",IF(G120&gt;49,"25%",IF(G120&gt;9,"15%","–")))</f>
        <v>–</v>
      </c>
      <c r="I120" s="84">
        <f>IF(G120&gt;99,ROUND(F120*G120*0.65,2),IF(G120&gt;49,ROUND(F120*G120*0.75,2),IF(G120&gt;9,ROUND(F120*G120*0.85,2),ROUND(F120*G120,2))))</f>
        <v>0</v>
      </c>
      <c r="J120" s="1"/>
      <c r="L120" s="73"/>
      <c r="M120" s="69"/>
    </row>
    <row r="121" spans="1:15" ht="25.5" customHeight="1" thickBot="1" x14ac:dyDescent="0.3">
      <c r="B121" s="33" t="s">
        <v>265</v>
      </c>
      <c r="C121" s="145" t="s">
        <v>283</v>
      </c>
      <c r="D121" s="34" t="s">
        <v>97</v>
      </c>
      <c r="E121" s="83" t="s">
        <v>272</v>
      </c>
      <c r="F121" s="85">
        <v>14.7</v>
      </c>
      <c r="G121" s="39"/>
      <c r="H121" s="31" t="str">
        <f>IF(G121&gt;99,"35%",IF(G121&gt;49,"25%",IF(G121&gt;9,"15%","–")))</f>
        <v>–</v>
      </c>
      <c r="I121" s="84">
        <f>IF(G121&gt;99,ROUND(F121*G121*0.65,2),IF(G121&gt;49,ROUND(F121*G121*0.75,2),IF(G121&gt;9,ROUND(F121*G121*0.85,2),ROUND(F121*G121,2))))</f>
        <v>0</v>
      </c>
      <c r="J121" s="1"/>
      <c r="L121" s="73"/>
      <c r="M121" s="69"/>
    </row>
    <row r="122" spans="1:15" ht="39.9" customHeight="1" thickBot="1" x14ac:dyDescent="0.35">
      <c r="A122" s="71" t="s">
        <v>79</v>
      </c>
      <c r="B122" s="81"/>
      <c r="C122" s="26"/>
      <c r="D122" s="71"/>
      <c r="E122" s="106"/>
      <c r="F122" s="32">
        <v>0</v>
      </c>
      <c r="G122" s="130"/>
      <c r="H122" s="87"/>
      <c r="I122" s="31"/>
    </row>
    <row r="123" spans="1:15" ht="35.25" customHeight="1" x14ac:dyDescent="0.3">
      <c r="B123" s="27" t="s">
        <v>90</v>
      </c>
      <c r="C123" s="146" t="s">
        <v>302</v>
      </c>
      <c r="D123" s="28" t="s">
        <v>97</v>
      </c>
      <c r="E123" s="86" t="s">
        <v>160</v>
      </c>
      <c r="F123" s="30">
        <v>32.4</v>
      </c>
      <c r="G123" s="40"/>
      <c r="H123" s="31" t="str">
        <f t="shared" ref="H123:H128" si="15">IF(G123&gt;99,"35%",IF(G123&gt;49,"25%",IF(G123&gt;9,"15%","–")))</f>
        <v>–</v>
      </c>
      <c r="I123" s="31">
        <f>IF(G123&gt;99,ROUND(F123*G123*0.65,2),IF(G123&gt;49,ROUND(F123*G123*0.75,2),IF(G123&gt;9,ROUND(F123*G123*0.85,2),ROUND(F123*G123,2))))</f>
        <v>0</v>
      </c>
      <c r="L123" s="73"/>
      <c r="M123" s="69"/>
    </row>
    <row r="124" spans="1:15" ht="52.8" customHeight="1" x14ac:dyDescent="0.3">
      <c r="B124" s="27" t="s">
        <v>114</v>
      </c>
      <c r="C124" s="146" t="s">
        <v>303</v>
      </c>
      <c r="D124" s="28" t="s">
        <v>97</v>
      </c>
      <c r="E124" s="29" t="s">
        <v>235</v>
      </c>
      <c r="F124" s="30">
        <v>16.34</v>
      </c>
      <c r="G124" s="35"/>
      <c r="H124" s="31" t="str">
        <f t="shared" si="15"/>
        <v>–</v>
      </c>
      <c r="I124" s="31">
        <f t="shared" ref="I124:I130" si="16">IF(G124&gt;99,ROUND(F124*G124*0.65,2),IF(G124&gt;49,ROUND(F124*G124*0.75,2),IF(G124&gt;9,ROUND(F124*G124*0.85,2),ROUND(F124*G124,2))))</f>
        <v>0</v>
      </c>
    </row>
    <row r="125" spans="1:15" ht="39.9" customHeight="1" x14ac:dyDescent="0.3">
      <c r="B125" s="27" t="s">
        <v>118</v>
      </c>
      <c r="C125" s="146" t="s">
        <v>346</v>
      </c>
      <c r="D125" s="28" t="s">
        <v>97</v>
      </c>
      <c r="E125" s="29" t="s">
        <v>236</v>
      </c>
      <c r="F125" s="30">
        <v>28.2</v>
      </c>
      <c r="G125" s="63"/>
      <c r="H125" s="31" t="str">
        <f t="shared" si="15"/>
        <v>–</v>
      </c>
      <c r="I125" s="31">
        <f t="shared" si="16"/>
        <v>0</v>
      </c>
    </row>
    <row r="126" spans="1:15" ht="39.9" customHeight="1" x14ac:dyDescent="0.3">
      <c r="A126" s="62"/>
      <c r="B126" s="27" t="s">
        <v>124</v>
      </c>
      <c r="C126" s="146" t="s">
        <v>347</v>
      </c>
      <c r="D126" s="28" t="s">
        <v>97</v>
      </c>
      <c r="E126" s="29" t="s">
        <v>237</v>
      </c>
      <c r="F126" s="30">
        <v>14.5</v>
      </c>
      <c r="G126" s="63"/>
      <c r="H126" s="31" t="str">
        <f t="shared" si="15"/>
        <v>–</v>
      </c>
      <c r="I126" s="31">
        <f t="shared" si="16"/>
        <v>0</v>
      </c>
    </row>
    <row r="127" spans="1:15" ht="39.9" customHeight="1" x14ac:dyDescent="0.3">
      <c r="A127"/>
      <c r="B127" s="27" t="s">
        <v>153</v>
      </c>
      <c r="C127" s="146" t="s">
        <v>348</v>
      </c>
      <c r="D127" s="28" t="s">
        <v>97</v>
      </c>
      <c r="E127" s="60" t="s">
        <v>238</v>
      </c>
      <c r="F127" s="30">
        <v>34.700000000000003</v>
      </c>
      <c r="G127" s="63"/>
      <c r="H127" s="31" t="str">
        <f t="shared" si="15"/>
        <v>–</v>
      </c>
      <c r="I127" s="31">
        <f t="shared" ref="I127" si="17">IF(G127&gt;99,ROUND(F127*G127*0.65,2),IF(G127&gt;49,ROUND(F127*G127*0.75,2),IF(G127&gt;9,ROUND(F127*G127*0.85,2),ROUND(F127*G127,2))))</f>
        <v>0</v>
      </c>
    </row>
    <row r="128" spans="1:15" ht="39.9" customHeight="1" thickBot="1" x14ac:dyDescent="0.35">
      <c r="A128"/>
      <c r="B128" s="27" t="s">
        <v>271</v>
      </c>
      <c r="C128" s="150" t="s">
        <v>273</v>
      </c>
      <c r="D128" s="28" t="s">
        <v>97</v>
      </c>
      <c r="E128" s="120" t="s">
        <v>272</v>
      </c>
      <c r="F128" s="30">
        <v>28.3</v>
      </c>
      <c r="G128" s="112"/>
      <c r="H128" s="31" t="str">
        <f t="shared" si="15"/>
        <v>–</v>
      </c>
      <c r="I128" s="31">
        <f t="shared" si="16"/>
        <v>0</v>
      </c>
    </row>
    <row r="129" spans="1:13" ht="39.9" customHeight="1" thickBot="1" x14ac:dyDescent="0.35">
      <c r="A129" s="81" t="s">
        <v>248</v>
      </c>
      <c r="B129" s="81"/>
      <c r="C129" s="26"/>
      <c r="D129" s="71"/>
      <c r="E129" s="106"/>
      <c r="F129" s="70">
        <v>0</v>
      </c>
      <c r="G129" s="130"/>
      <c r="H129" s="87"/>
      <c r="I129" s="31">
        <f t="shared" si="16"/>
        <v>0</v>
      </c>
    </row>
    <row r="130" spans="1:13" ht="39.9" customHeight="1" thickBot="1" x14ac:dyDescent="0.35">
      <c r="A130"/>
      <c r="B130" s="27" t="s">
        <v>249</v>
      </c>
      <c r="C130" s="146" t="s">
        <v>250</v>
      </c>
      <c r="D130" s="28" t="s">
        <v>97</v>
      </c>
      <c r="E130" s="121"/>
      <c r="F130" s="85"/>
      <c r="G130" s="113"/>
      <c r="H130" s="67" t="str">
        <f>IF(G130&gt;99,"35%",IF(G130&gt;49,"25%",IF(G130&gt;9,"15%","–")))</f>
        <v>–</v>
      </c>
      <c r="I130" s="67">
        <f t="shared" si="16"/>
        <v>0</v>
      </c>
    </row>
    <row r="131" spans="1:13" ht="39.9" customHeight="1" thickBot="1" x14ac:dyDescent="0.35">
      <c r="A131" s="81" t="s">
        <v>154</v>
      </c>
      <c r="B131" s="134"/>
      <c r="C131" s="151"/>
      <c r="D131" s="110"/>
      <c r="E131" s="111"/>
      <c r="F131" s="135"/>
      <c r="G131" s="136"/>
      <c r="H131" s="87"/>
      <c r="I131" s="31"/>
    </row>
    <row r="132" spans="1:13" ht="28.8" customHeight="1" thickBot="1" x14ac:dyDescent="0.3">
      <c r="B132" s="33" t="s">
        <v>149</v>
      </c>
      <c r="C132" s="145" t="s">
        <v>349</v>
      </c>
      <c r="D132" s="34" t="s">
        <v>97</v>
      </c>
      <c r="E132" s="122" t="s">
        <v>246</v>
      </c>
      <c r="F132" s="85">
        <v>23.5</v>
      </c>
      <c r="G132" s="143"/>
      <c r="H132" s="31" t="str">
        <f>IF(G132&gt;99,"35%",IF(G132&gt;49,"25%",IF(G132&gt;9,"15%","–")))</f>
        <v>–</v>
      </c>
      <c r="I132" s="84">
        <f>IF(G132&gt;99,ROUND(F132*G132*0.65,2),IF(G132&gt;49,ROUND(F132*G132*0.75,2),IF(G132&gt;9,ROUND(F132*G132*0.85,2),ROUND(F132*G132,2))))</f>
        <v>0</v>
      </c>
      <c r="J132" s="1"/>
      <c r="L132" s="73"/>
      <c r="M132" s="69"/>
    </row>
    <row r="133" spans="1:13" ht="39.9" customHeight="1" x14ac:dyDescent="0.3">
      <c r="A133" s="81" t="s">
        <v>260</v>
      </c>
      <c r="B133" s="134"/>
      <c r="C133" s="109"/>
      <c r="D133" s="110"/>
      <c r="E133" s="111"/>
      <c r="F133" s="137"/>
      <c r="G133" s="138"/>
      <c r="H133" s="87"/>
      <c r="I133" s="31"/>
    </row>
    <row r="135" spans="1:13" x14ac:dyDescent="0.3">
      <c r="A135" s="144"/>
      <c r="B135" s="172" t="s">
        <v>144</v>
      </c>
      <c r="C135" s="172"/>
      <c r="D135" s="172"/>
      <c r="E135" s="172"/>
      <c r="F135" s="172"/>
      <c r="G135" s="172"/>
      <c r="H135" s="172"/>
      <c r="I135" s="172"/>
    </row>
    <row r="136" spans="1:13" ht="17.399999999999999" x14ac:dyDescent="0.3">
      <c r="B136" s="161" t="s">
        <v>106</v>
      </c>
      <c r="C136" s="161"/>
      <c r="D136" s="161"/>
      <c r="E136" s="161"/>
      <c r="F136" s="161"/>
      <c r="G136" s="161"/>
      <c r="H136" s="161"/>
      <c r="I136" s="161"/>
    </row>
    <row r="137" spans="1:13" ht="17.399999999999999" x14ac:dyDescent="0.3">
      <c r="B137" s="152" t="s">
        <v>145</v>
      </c>
      <c r="C137" s="152"/>
      <c r="D137" s="152"/>
      <c r="E137" s="152"/>
      <c r="F137" s="152"/>
      <c r="G137" s="152"/>
      <c r="H137" s="152"/>
      <c r="I137" s="152"/>
    </row>
  </sheetData>
  <mergeCells count="14">
    <mergeCell ref="A1:I1"/>
    <mergeCell ref="B2:F2"/>
    <mergeCell ref="B3:F3"/>
    <mergeCell ref="B13:E14"/>
    <mergeCell ref="B135:I135"/>
    <mergeCell ref="F10:I10"/>
    <mergeCell ref="B5:C5"/>
    <mergeCell ref="F6:I6"/>
    <mergeCell ref="B6:C6"/>
    <mergeCell ref="B137:I137"/>
    <mergeCell ref="H2:I2"/>
    <mergeCell ref="F9:I9"/>
    <mergeCell ref="F5:I5"/>
    <mergeCell ref="B136:I136"/>
  </mergeCells>
  <phoneticPr fontId="20" type="noConversion"/>
  <conditionalFormatting sqref="B1:B65539">
    <cfRule type="expression" dxfId="0" priority="1" stopIfTrue="1">
      <formula>AND(COUNTIF($B$1:$B$24, B1)+COUNTIF($B$27:$B$65539, B1)&gt;1,NOT(ISBLANK(B1)))</formula>
    </cfRule>
  </conditionalFormatting>
  <dataValidations count="6">
    <dataValidation allowBlank="1" showInputMessage="1" showErrorMessage="1" promptTitle="Нажмите на жирный &quot;+&quot; слева," prompt="чтобы развернуть раздел" sqref="F27:G27 C122:G124 F22:G22 A22:B22 A16 A25:A27 A131:A133 A68:G68 A129:G129 A122:B123 A97:G98 B124 A74:G74 A33:G33 A78:G78 A44:G44 A84:G84" xr:uid="{00000000-0002-0000-0000-000000000000}"/>
    <dataValidation allowBlank="1" showErrorMessage="1" promptTitle="Укажите Ваши ФИО " prompt="Чтобы все документы мы адресовали Вам" sqref="B5:C5" xr:uid="{00000000-0002-0000-0000-000001000000}"/>
    <dataValidation allowBlank="1" showInputMessage="1" showErrorMessage="1" promptTitle="Наименований заказано" prompt=" " sqref="F14" xr:uid="{00000000-0002-0000-0000-000002000000}"/>
    <dataValidation allowBlank="1" showInputMessage="1" showErrorMessage="1" promptTitle="Сумма заказа" prompt=" " sqref="H14:I14" xr:uid="{00000000-0002-0000-0000-000003000000}"/>
    <dataValidation allowBlank="1" showInputMessage="1" showErrorMessage="1" promptTitle="Заказано единиц" prompt=" " sqref="G14" xr:uid="{00000000-0002-0000-0000-000004000000}"/>
    <dataValidation allowBlank="1" showErrorMessage="1" promptTitle="Вашего Название" prompt="вашего предприятия" sqref="B2:F2" xr:uid="{00000000-0002-0000-0000-000005000000}"/>
  </dataValidations>
  <hyperlinks>
    <hyperlink ref="D36" r:id="rId1" xr:uid="{00000000-0004-0000-0000-000000000000}"/>
    <hyperlink ref="D54" r:id="rId2" xr:uid="{00000000-0004-0000-0000-000001000000}"/>
    <hyperlink ref="D57" r:id="rId3" xr:uid="{00000000-0004-0000-0000-000002000000}"/>
    <hyperlink ref="D60" r:id="rId4" xr:uid="{00000000-0004-0000-0000-000003000000}"/>
    <hyperlink ref="D90" r:id="rId5" xr:uid="{00000000-0004-0000-0000-000004000000}"/>
    <hyperlink ref="D106" r:id="rId6" xr:uid="{00000000-0004-0000-0000-000005000000}"/>
    <hyperlink ref="D92" r:id="rId7" xr:uid="{00000000-0004-0000-0000-000006000000}"/>
    <hyperlink ref="D87" r:id="rId8" xr:uid="{00000000-0004-0000-0000-000007000000}"/>
    <hyperlink ref="D126" r:id="rId9" xr:uid="{00000000-0004-0000-0000-000009000000}"/>
    <hyperlink ref="D111" r:id="rId10" xr:uid="{00000000-0004-0000-0000-00000A000000}"/>
    <hyperlink ref="D98" r:id="rId11" xr:uid="{00000000-0004-0000-0000-00000B000000}"/>
    <hyperlink ref="D34" r:id="rId12" xr:uid="{00000000-0004-0000-0000-00000C000000}"/>
    <hyperlink ref="D35" r:id="rId13" xr:uid="{00000000-0004-0000-0000-00000D000000}"/>
    <hyperlink ref="D37" r:id="rId14" xr:uid="{00000000-0004-0000-0000-00000E000000}"/>
    <hyperlink ref="D38" r:id="rId15" xr:uid="{00000000-0004-0000-0000-00000F000000}"/>
    <hyperlink ref="D39" r:id="rId16" xr:uid="{00000000-0004-0000-0000-000010000000}"/>
    <hyperlink ref="D62" r:id="rId17" display="https://enp.by/pravila-po-obespecheniyu-promyshlennoj-bezopasnosti-pri-ispolzovanii-i-hranenii-hlora/" xr:uid="{00000000-0004-0000-0000-000011000000}"/>
    <hyperlink ref="D65" r:id="rId18" xr:uid="{00000000-0004-0000-0000-000012000000}"/>
    <hyperlink ref="D124" r:id="rId19" xr:uid="{00000000-0004-0000-0000-000013000000}"/>
    <hyperlink ref="D45" r:id="rId20" xr:uid="{00000000-0004-0000-0000-000014000000}"/>
    <hyperlink ref="D108" r:id="rId21" xr:uid="{00000000-0004-0000-0000-000015000000}"/>
    <hyperlink ref="D110" r:id="rId22" xr:uid="{00000000-0004-0000-0000-000016000000}"/>
    <hyperlink ref="D115" r:id="rId23" xr:uid="{00000000-0004-0000-0000-000017000000}"/>
    <hyperlink ref="D48" r:id="rId24" xr:uid="{00000000-0004-0000-0000-000018000000}"/>
    <hyperlink ref="D18" r:id="rId25" xr:uid="{00000000-0004-0000-0000-000019000000}"/>
    <hyperlink ref="D70" r:id="rId26" xr:uid="{00000000-0004-0000-0000-00001A000000}"/>
    <hyperlink ref="D72" r:id="rId27" xr:uid="{00000000-0004-0000-0000-00001B000000}"/>
    <hyperlink ref="D114" r:id="rId28" xr:uid="{00000000-0004-0000-0000-00001C000000}"/>
    <hyperlink ref="D69" r:id="rId29" xr:uid="{00000000-0004-0000-0000-00001D000000}"/>
    <hyperlink ref="D51" r:id="rId30" xr:uid="{00000000-0004-0000-0000-00001E000000}"/>
    <hyperlink ref="D43" r:id="rId31" xr:uid="{00000000-0004-0000-0000-00001F000000}"/>
    <hyperlink ref="D79" r:id="rId32" xr:uid="{00000000-0004-0000-0000-000020000000}"/>
    <hyperlink ref="D59" r:id="rId33" xr:uid="{00000000-0004-0000-0000-000021000000}"/>
    <hyperlink ref="D102" r:id="rId34" xr:uid="{00000000-0004-0000-0000-000022000000}"/>
    <hyperlink ref="A68:E68" r:id="rId35" display="4. ПОЖАРНАЯ БЕЗОПАСНОСТЬ" xr:uid="{00000000-0004-0000-0000-000024000000}"/>
    <hyperlink ref="D17" r:id="rId36" xr:uid="{00000000-0004-0000-0000-000025000000}"/>
    <hyperlink ref="D19" r:id="rId37" xr:uid="{00000000-0004-0000-0000-000026000000}"/>
    <hyperlink ref="D109" r:id="rId38" xr:uid="{00000000-0004-0000-0000-000027000000}"/>
    <hyperlink ref="D85" r:id="rId39" xr:uid="{00000000-0004-0000-0000-000028000000}"/>
    <hyperlink ref="A33" r:id="rId40" xr:uid="{00000000-0004-0000-0000-000029000000}"/>
    <hyperlink ref="D47" r:id="rId41" xr:uid="{00000000-0004-0000-0000-00002A000000}"/>
    <hyperlink ref="D29" r:id="rId42" xr:uid="{00000000-0004-0000-0000-00002B000000}"/>
    <hyperlink ref="D116" r:id="rId43" xr:uid="{00000000-0004-0000-0000-00002C000000}"/>
    <hyperlink ref="B137" r:id="rId44" xr:uid="{00000000-0004-0000-0000-00002D000000}"/>
    <hyperlink ref="D91" r:id="rId45" xr:uid="{00000000-0004-0000-0000-00002E000000}"/>
    <hyperlink ref="D73" r:id="rId46" xr:uid="{00000000-0004-0000-0000-00002F000000}"/>
    <hyperlink ref="D76" r:id="rId47" xr:uid="{00000000-0004-0000-0000-000030000000}"/>
    <hyperlink ref="D104" r:id="rId48" xr:uid="{00000000-0004-0000-0000-000031000000}"/>
    <hyperlink ref="D77" r:id="rId49" xr:uid="{00000000-0004-0000-0000-000032000000}"/>
    <hyperlink ref="D46" r:id="rId50" xr:uid="{00000000-0004-0000-0000-000033000000}"/>
    <hyperlink ref="D103" r:id="rId51" xr:uid="{00000000-0004-0000-0000-000034000000}"/>
    <hyperlink ref="D52" r:id="rId52" xr:uid="{00000000-0004-0000-0000-000035000000}"/>
    <hyperlink ref="D86" r:id="rId53" xr:uid="{00000000-0004-0000-0000-000036000000}"/>
    <hyperlink ref="D117" r:id="rId54" xr:uid="{00000000-0004-0000-0000-000037000000}"/>
    <hyperlink ref="D28" r:id="rId55" xr:uid="{00000000-0004-0000-0000-000038000000}"/>
    <hyperlink ref="D89" r:id="rId56" xr:uid="{00000000-0004-0000-0000-000039000000}"/>
    <hyperlink ref="D75" r:id="rId57" xr:uid="{00000000-0004-0000-0000-00003A000000}"/>
    <hyperlink ref="D118" r:id="rId58" xr:uid="{00000000-0004-0000-0000-00003B000000}"/>
    <hyperlink ref="D128" r:id="rId59" xr:uid="{00000000-0004-0000-0000-00003C000000}"/>
    <hyperlink ref="D125" r:id="rId60" xr:uid="{00000000-0004-0000-0000-00003D000000}"/>
    <hyperlink ref="D88" r:id="rId61" xr:uid="{00000000-0004-0000-0000-00003E000000}"/>
    <hyperlink ref="D67" r:id="rId62" xr:uid="{00000000-0004-0000-0000-00003F000000}"/>
    <hyperlink ref="D71" r:id="rId63" xr:uid="{00000000-0004-0000-0000-000041000000}"/>
    <hyperlink ref="D123" r:id="rId64" xr:uid="{00000000-0004-0000-0000-000042000000}"/>
    <hyperlink ref="D107" r:id="rId65" xr:uid="{00000000-0004-0000-0000-000043000000}"/>
    <hyperlink ref="D119" r:id="rId66" xr:uid="{00000000-0004-0000-0000-000044000000}"/>
    <hyperlink ref="D22" r:id="rId67" xr:uid="{00000000-0004-0000-0000-000045000000}"/>
    <hyperlink ref="D26" r:id="rId68" xr:uid="{00000000-0004-0000-0000-000046000000}"/>
    <hyperlink ref="D29:D30" r:id="rId69" display="www" xr:uid="{00000000-0004-0000-0000-000047000000}"/>
    <hyperlink ref="D30" r:id="rId70" xr:uid="{00000000-0004-0000-0000-000048000000}"/>
    <hyperlink ref="D121" r:id="rId71" xr:uid="{00000000-0004-0000-0000-000049000000}"/>
    <hyperlink ref="D25" r:id="rId72" xr:uid="{00000000-0004-0000-0000-00004A000000}"/>
    <hyperlink ref="D130" r:id="rId73" xr:uid="{00000000-0004-0000-0000-00004B000000}"/>
    <hyperlink ref="D32" r:id="rId74" xr:uid="{00000000-0004-0000-0000-00004C000000}"/>
    <hyperlink ref="D24" r:id="rId75" xr:uid="{00000000-0004-0000-0000-00004D000000}"/>
    <hyperlink ref="D23" r:id="rId76" xr:uid="{00000000-0004-0000-0000-00004E000000}"/>
    <hyperlink ref="D132" r:id="rId77" xr:uid="{0C02600A-22A5-4261-B4C3-4DBC5148FBC9}"/>
    <hyperlink ref="D120" r:id="rId78" xr:uid="{AC9F8614-1818-42F2-B532-A5892EB1EE9F}"/>
    <hyperlink ref="D21" r:id="rId79" xr:uid="{4A6B38D1-0292-4DEB-9666-613F5A4EA31A}"/>
    <hyperlink ref="D127" r:id="rId80" xr:uid="{AD128DFC-9088-4900-8DE7-4566499004AD}"/>
    <hyperlink ref="D20" r:id="rId81" xr:uid="{BEB9ECBA-6A95-4047-A1C1-32BB62423828}"/>
    <hyperlink ref="D16" r:id="rId82" xr:uid="{5C3120E3-DEB5-4FA2-A50D-A36A65DC874D}"/>
    <hyperlink ref="D31" r:id="rId83" xr:uid="{02D41B7C-EBE5-4AB9-822A-1F848857B61B}"/>
    <hyperlink ref="C68" r:id="rId84" display="4. ПОЖАРНАЯ БЕЗОПАСНОСТЬ" xr:uid="{E953B14C-36F3-42D8-89A9-E6D42BAC7B82}"/>
  </hyperlinks>
  <pageMargins left="7.874015748031496E-2" right="7.874015748031496E-2" top="7.874015748031496E-2" bottom="7.874015748031496E-2" header="7.874015748031496E-2" footer="0"/>
  <pageSetup paperSize="9" scale="69" fitToHeight="10" orientation="portrait" r:id="rId85"/>
  <headerFooter>
    <oddFooter>&amp;L&amp;8Прайс-лист издательства "ЭНЕРГОПРЕСС" от 20 июня 2026 г.&amp;11
&amp;R&amp;8Страница &amp;P</oddFooter>
  </headerFooter>
  <rowBreaks count="1" manualBreakCount="1">
    <brk id="90" max="16383" man="1"/>
  </rowBreaks>
  <colBreaks count="2" manualBreakCount="2">
    <brk id="15" max="1048575" man="1"/>
    <brk id="17" max="1048575" man="1"/>
  </colBreaks>
  <legacyDrawing r:id="rId8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G A A B Q S w M E F A A C A A g A 7 n L 0 X C R T V / W m A A A A 9 w A A A B I A H A B D b 2 5 m a W c v U G F j a 2 F n Z S 5 4 b W w g o h g A K K A U A A A A A A A A A A A A A A A A A A A A A A A A A A A A h Y 9 L C s I w A E S v U r J v k k Y o t q Q p 6 N a C I I g u Q 4 x t s E 0 l H 9 O 7 u f B I X s G K V t 2 5 n D d v M X O / 3 m g 5 d G 1 0 k c a q X h c g g R h E U o v + o H R d A O + O 8 R y U j K 6 5 O P F a R q O s b T 7 Y Q w E a 5 8 4 5 Q i E E G G a w N z U i G C d o V 6 0 2 o p E d B x 9 Z / Z d j p a 3 j W k j A 6 P Y 1 h h G Y p T D J 0 p R A T N F E a a X 0 1 y D j 4 G f 7 A + n S t 8 4 b y Y y P F 3 u K p k j R + w R 7 A F B L A w Q U A A I A C A D u c v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n L 0 X O D a 1 K u F A w A A 2 w w A A B M A H A B G b 3 J t d W x h c y 9 T Z W N 0 a W 9 u M S 5 t I K I Y A C i g F A A A A A A A A A A A A A A A A A A A A A A A A A A A A M 1 W X 0 v b U B R / F / o d L t m L Q i 1 t U l t 1 9 G G o Y 2 M w B z o G s y L R 3 m E x J p J E p o i w u r k / O J i w C W 5 D q z 7 t Z V A 3 u 6 X W 6 l c 4 + U Y 7 9 y Z V a X p W h 4 x N s E 3 P z f n 3 O 7 9 z 7 n H 4 j F u 0 T D Y W f K d u x r p i X c 6 s b v M C u 6 H A A Z z C N 6 j 4 z / w N B h 7 z X 0 I V G v 6 G w n L M 4 G 6 s i + E f b P s l f w 1 O / V f Q A A + O 8 W x k a Y Y b i U e W P T d t W X P d t 4 s G T w x Z p s t N 1 + l W h g b z D x 1 u O / I z P 2 w 9 N Q 1 L L z h 5 + A I V O I Q 6 + m w w O I K 6 / 4 7 h 8 y G a F V H U h W / w U B i E w U Y f j 9 6 f U p O J Z D a h Z h J L h r O k 9 M S Z u W g Y c e b a i 7 w n H g R I 5 z E 1 N s u 5 K 7 J p T W J l 4 q 7 L 5 3 M 0 A v F 7 R b O Q U w I D k 6 s T w 7 q r T 1 4 4 L A s 1 f 8 N / L Y N G B a g y + I n 5 f c e D u r R 5 D J 7 w P K 5 P I z o P b G v e c v k d r h c Q m e 6 O I c f Z R K h y y z D G Z n R D t 5 2 c S H r y U t b b 6 P F E B t A M o s Y w S Q / O L h y P 2 7 r p P L H s + S H L W J w 3 x 5 c X u H R / x Q T i K y s K 7 P q l s E b B e / 6 6 i B v f P U Z v V X z y J L i e 0 B A B h I l B B d N w 0 S F z + Z K 7 G m c r S h C E 2 p T r 5 v I l s U a 8 n i b k f Y Q 8 0 9 5 8 t r 2 4 v 7 1 4 o L 0 4 l Y w 4 h U 0 E p 4 K Y e S E G F Q Z n c I o f C M E p 8 r w C P / D / R M L L s o L 5 o m A 1 w g E B T k o j 5 O l W O T K r i p V 5 7 r / B a K r n x J I k K 4 k S Y Q C y t G 3 N E e C l C P R S B H w p A j 8 1 S c h T h F y l O E T g o V J s U S m 6 q B n q I E s d 9 E d J s I e d 0 Q j m S 9 A j 5 4 O k L d U J G L R U 1 H I 5 b D b s d H 9 N j o v A d t j A 6 1 h Y / H E k i 1 4 S Q i J q j U B M i z L o E 5 o 5 k V 1 d Q u M e C 9 q 6 I j v 9 h a B S M L x F 9 4 d M q 4 r R 8 / u U C W Z p B L M 0 g l k a w a w 0 A W m a Y F a a a L Q 0 A V M 6 A l M o 7 y P k R L 7 p S L 6 w E 5 S y D W t a J + E A c d A X H U v h Q Z R Q 4 Q H V W H 3 R M Q w f M M A z e S 8 0 5 J S r Y v n f N i 8 N H H 5 i / M t h V 7 s 8 W a T + a k + s q 2 h e 5 c p q W U 1 2 k P i b g n k 4 z + T z 9 Z a S k c E 8 N x c S 0 8 v 5 q Q W 7 O M P z U J Z d V f N L D L 6 K e P C n u P v E 1 K 4 K 5 r N o C L i u + G t M S / Y m M 7 1 q s t N S E l G / w j o S z f q v L y J U m P / V C l K G P b x n P 8 J + L 3 x G p / t w w K R v v F 2 b f J S I 4 u L B F A U L u g N b q P I e d q X q F m r s K 0 q n f a R 1 Y v 7 b h a T F S s e N p E V O z L 3 r L x i h n J h 7 1 9 s g / m B c / A J Q S w E C L Q A U A A I A C A D u c v R c J F N X 9 a Y A A A D 3 A A A A E g A A A A A A A A A A A A A A A A A A A A A A Q 2 9 u Z m l n L 1 B h Y 2 t h Z 2 U u e G 1 s U E s B A i 0 A F A A C A A g A 7 n L 0 X A / K 6 a u k A A A A 6 Q A A A B M A A A A A A A A A A A A A A A A A 8 g A A A F t D b 2 5 0 Z W 5 0 X 1 R 5 c G V z X S 5 4 b W x Q S w E C L Q A U A A I A C A D u c v R c 4 N r U q 4 U D A A D b D A A A E w A A A A A A A A A A A A A A A A D j A Q A A R m 9 y b X V s Y X M v U 2 V j d G l v b j E u b V B L B Q Y A A A A A A w A D A M I A A A C 1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D w A A A A A A A E E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k U l R D A l Q j I l R D A l Q j A l R D E l O D A l R D E l O E I l M j A l R D A l Q j g l M j A l R D E l O D Y l R D A l Q j U l R D A l Q k Q l R D E l O E I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c t M j B U M T E 6 M T Q 6 M T g u N z g y N z c x N V o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l J l c 3 V s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J U Q w J U E y J U Q w J U J F J U Q w J U I y J U Q w J U I w J U Q x J T g w J U Q x J T h C J T I w J U Q w J U I 4 J T I w J U Q x J T g 2 J U Q w J U I 1 J U Q w J U J E J U Q x J T h C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R S V E M C V C M i V E M C V C M C V E M S U 4 M C V E M S U 4 Q i U y M C V E M C V C O C U y M C V E M S U 4 N i V E M C V C N S V E M C V C R C V E M S U 4 Q i 8 l R D A l Q T I l R D A l Q k U l R D A l Q j I l R D A l Q j A l R D E l O D A l R D E l O E I l M j A l R D A l Q j g l M j A l R D E l O D Y l R D A l Q j U l R D A l Q k Q l R D E l O E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k U l R D A l Q j I l R D A l Q j A l R D E l O D A l R D E l O E I l M j A l R D A l Q j g l M j A l R D E l O D Y l R D A l Q j U l R D A l Q k Q l R D E l O E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J F J U Q w J U I y J U Q w J U I w J U Q x J T g w J U Q x J T h C J T I w J U Q w J U I 4 J T I w J U Q x J T g 2 J U Q w J U I 1 J U Q w J U J E J U Q x J T h C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C V E M C U 5 R i V E M C U 5 M C U y M C V E M C V C O C U y M C V E M C V B M i V E M C U 5 R C V E M C U 5 R i V E M C U 5 M D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y 0 y M F Q x M T o x N D o 1 O C 4 1 M z U z N z U w W i I g L z 4 8 R W 5 0 c n k g V H l w Z T 0 i R m l s b F N 0 Y X R 1 c y I g V m F s d W U 9 I n N D b 2 1 w b G V 0 Z S I g L z 4 8 R W 5 0 c n k g V H l w Z T 0 i Q n V m Z m V y T m V 4 d F J l Z n J l c 2 g i I F Z h b H V l P S J s M S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8 l R D A l O U Q l R D A l O U Y l R D A l O T A l M j A l R D A l Q j g l M j A l R D A l Q T I l R D A l O U Q l R D A l O U Y l R D A l O T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E J U Q w J T l G J U Q w J T k w J T I w J U Q w J U I 4 J T I w J U Q w J U E y J U Q w J T l E J U Q w J T l G J U Q w J T k w L y V E M C U 5 R C V E M C U 5 R i V E M C U 5 M C U y M C V E M C V C O C U y M C V E M C V B M i V E M C U 5 R C V E M C U 5 R i V E M C U 5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C V E M C U 5 R i V E M C U 5 M C U y M C V E M C V C O C U y M C V E M C V B M i V E M C U 5 R C V E M C U 5 R i V E M C U 5 M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Q l R D A l O U Y l R D A l O T A l M j A l R D A l Q j g l M j A l R D A l Q T I l R D A l O U Q l R D A l O U Y l R D A l O T A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O h s B f g K 1 9 O k y w h u h 1 W m q U A A A A A A g A A A A A A E G Y A A A A B A A A g A A A A k B I W P 4 e h a B A O 3 t 9 n R H T L / Y p 9 h P / Y 3 q N P 3 1 M r 3 8 b V x / Q A A A A A D o A A A A A C A A A g A A A A V 5 D X V i N A m U 2 R T 9 3 4 s W 4 1 c + A n O d R 4 4 H p O g z Y 8 I M J c 2 t h Q A A A A d 3 Y T V f Q 7 E T J h n + D / S N R g Z 0 I r i v N Y d b s 4 0 5 1 C 1 S Q 6 I c 1 b o C 5 r z b q P p Q k 3 n T K g C + i x W 9 7 9 T + J E I q m s m 8 Z G t D 7 8 Z H D F o A + a E F D p S o s z / J j c c N l A A A A A P r 5 k K a r l X 1 p D X f E S b q e B l Q l 9 w E M h V C j 9 F F J 9 4 4 g Y I W P / u F Z p R 4 r K Y 8 9 n b f 6 p 5 t y A f D W G b R U F a g J D A Z Q v Y m C u V w = = < / D a t a M a s h u p > 
</file>

<file path=customXml/itemProps1.xml><?xml version="1.0" encoding="utf-8"?>
<ds:datastoreItem xmlns:ds="http://schemas.openxmlformats.org/officeDocument/2006/customXml" ds:itemID="{FFFFCBEA-0D34-4280-A1F6-A954F46EDE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НПА и ТНПА</vt:lpstr>
      <vt:lpstr>'НПА и ТНПА'!Область_печати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</dc:creator>
  <cp:lastModifiedBy>User</cp:lastModifiedBy>
  <cp:lastPrinted>2026-07-22T08:39:34Z</cp:lastPrinted>
  <dcterms:created xsi:type="dcterms:W3CDTF">2016-12-05T10:25:33Z</dcterms:created>
  <dcterms:modified xsi:type="dcterms:W3CDTF">2026-07-24T13:42:19Z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d2023ce2-740a-4d71-87c1-2b4c674c20c2</vt:lpwstr>
  </property>
</Properties>
</file>